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autoCompressPictures="0"/>
  <mc:AlternateContent xmlns:mc="http://schemas.openxmlformats.org/markup-compatibility/2006">
    <mc:Choice Requires="x15">
      <x15ac:absPath xmlns:x15ac="http://schemas.microsoft.com/office/spreadsheetml/2010/11/ac" url="H:\Operations\Shared\Completed Procurements\RFPs\2017\AJCC\"/>
    </mc:Choice>
  </mc:AlternateContent>
  <bookViews>
    <workbookView xWindow="0" yWindow="0" windowWidth="51195" windowHeight="28800" activeTab="1"/>
  </bookViews>
  <sheets>
    <sheet name="RFP Budget Personnel Detail" sheetId="21" r:id="rId1"/>
    <sheet name="RFP Budget Cost Detail" sheetId="22" r:id="rId2"/>
    <sheet name="RFP Budget Summary &amp; Narrative" sheetId="20" r:id="rId3"/>
  </sheets>
  <definedNames>
    <definedName name="_xlnm.Print_Area" localSheetId="1">'RFP Budget Cost Detail'!$B$1:$J$63</definedName>
    <definedName name="_xlnm.Print_Area" localSheetId="0">'RFP Budget Personnel Detail'!$B$1:$AQ$61</definedName>
    <definedName name="_xlnm.Print_Area" localSheetId="2">'RFP Budget Summary &amp; Narrative'!$B$2:$I$85</definedName>
  </definedNames>
  <calcPr calcId="171027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1" i="22" l="1"/>
  <c r="V42" i="21"/>
  <c r="T42" i="21"/>
  <c r="I9" i="22"/>
  <c r="I8" i="22"/>
  <c r="I10" i="22" s="1"/>
  <c r="I14" i="22"/>
  <c r="I13" i="22"/>
  <c r="I15" i="22" s="1"/>
  <c r="I19" i="22"/>
  <c r="I18" i="22"/>
  <c r="I24" i="22"/>
  <c r="I23" i="22"/>
  <c r="I29" i="22"/>
  <c r="I28" i="22"/>
  <c r="I34" i="22"/>
  <c r="I33" i="22"/>
  <c r="I35" i="22" s="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H7" i="21"/>
  <c r="H8" i="21"/>
  <c r="H9" i="21"/>
  <c r="H10" i="21"/>
  <c r="H57" i="21" s="1"/>
  <c r="J58" i="21" s="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J7" i="21"/>
  <c r="J8" i="21"/>
  <c r="J9" i="2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L7" i="21"/>
  <c r="L8" i="21"/>
  <c r="L9" i="21"/>
  <c r="L10" i="21"/>
  <c r="L11" i="21"/>
  <c r="L12" i="2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40" i="21"/>
  <c r="L41" i="21"/>
  <c r="L42" i="21"/>
  <c r="L43" i="21"/>
  <c r="L44" i="21"/>
  <c r="L45" i="21"/>
  <c r="L46" i="21"/>
  <c r="L47" i="21"/>
  <c r="L48" i="21"/>
  <c r="L49" i="21"/>
  <c r="L50" i="21"/>
  <c r="L51" i="21"/>
  <c r="N7" i="21"/>
  <c r="N8" i="21"/>
  <c r="N9" i="21"/>
  <c r="N10" i="21"/>
  <c r="N11" i="21"/>
  <c r="N12" i="21"/>
  <c r="N13" i="21"/>
  <c r="N14" i="21"/>
  <c r="N15" i="21"/>
  <c r="N16" i="21"/>
  <c r="N17" i="21"/>
  <c r="N18" i="21"/>
  <c r="N19" i="21"/>
  <c r="N20" i="21"/>
  <c r="N21" i="21"/>
  <c r="N22" i="21"/>
  <c r="N23" i="21"/>
  <c r="N24" i="21"/>
  <c r="N25" i="21"/>
  <c r="N26" i="21"/>
  <c r="N27" i="21"/>
  <c r="N28" i="21"/>
  <c r="N29" i="21"/>
  <c r="N30" i="21"/>
  <c r="N31" i="21"/>
  <c r="N32" i="21"/>
  <c r="N33" i="21"/>
  <c r="N34" i="21"/>
  <c r="N35" i="21"/>
  <c r="N36" i="21"/>
  <c r="N37" i="21"/>
  <c r="N38" i="21"/>
  <c r="N39" i="21"/>
  <c r="N40" i="21"/>
  <c r="N41" i="21"/>
  <c r="N42" i="21"/>
  <c r="N43" i="21"/>
  <c r="N44" i="21"/>
  <c r="N45" i="21"/>
  <c r="N46" i="21"/>
  <c r="N47" i="21"/>
  <c r="N48" i="21"/>
  <c r="N49" i="21"/>
  <c r="N50" i="21"/>
  <c r="N51" i="21"/>
  <c r="P7" i="21"/>
  <c r="P8" i="21"/>
  <c r="P9" i="21"/>
  <c r="P10" i="21"/>
  <c r="P11" i="21"/>
  <c r="P12" i="21"/>
  <c r="P13" i="21"/>
  <c r="P14" i="21"/>
  <c r="P15" i="21"/>
  <c r="P16" i="21"/>
  <c r="P17" i="21"/>
  <c r="P18" i="21"/>
  <c r="P19" i="21"/>
  <c r="P20" i="21"/>
  <c r="P21" i="21"/>
  <c r="P22" i="21"/>
  <c r="P23" i="21"/>
  <c r="P24" i="21"/>
  <c r="P25" i="21"/>
  <c r="P26" i="21"/>
  <c r="P27" i="21"/>
  <c r="P28" i="21"/>
  <c r="P29" i="21"/>
  <c r="P30" i="21"/>
  <c r="P31" i="21"/>
  <c r="P32" i="21"/>
  <c r="P33" i="21"/>
  <c r="P34" i="21"/>
  <c r="P35" i="21"/>
  <c r="P36" i="21"/>
  <c r="P37" i="21"/>
  <c r="P38" i="21"/>
  <c r="P39" i="21"/>
  <c r="P40" i="21"/>
  <c r="P41" i="21"/>
  <c r="P42" i="21"/>
  <c r="P43" i="21"/>
  <c r="P44" i="21"/>
  <c r="P45" i="21"/>
  <c r="P46" i="21"/>
  <c r="P47" i="21"/>
  <c r="P48" i="21"/>
  <c r="P49" i="21"/>
  <c r="P50" i="21"/>
  <c r="P51" i="21"/>
  <c r="R7" i="21"/>
  <c r="R8" i="21"/>
  <c r="R9" i="21"/>
  <c r="R10" i="21"/>
  <c r="R11" i="21"/>
  <c r="R12" i="21"/>
  <c r="R13" i="21"/>
  <c r="R14" i="21"/>
  <c r="R15" i="21"/>
  <c r="R16" i="21"/>
  <c r="R17" i="21"/>
  <c r="R18" i="21"/>
  <c r="R19" i="21"/>
  <c r="R20" i="21"/>
  <c r="R21" i="21"/>
  <c r="R22" i="21"/>
  <c r="R23" i="21"/>
  <c r="R24" i="21"/>
  <c r="R25" i="21"/>
  <c r="R26" i="21"/>
  <c r="R27" i="21"/>
  <c r="R28" i="21"/>
  <c r="R29" i="21"/>
  <c r="R30" i="21"/>
  <c r="R31" i="21"/>
  <c r="R32" i="21"/>
  <c r="R33" i="21"/>
  <c r="R34" i="21"/>
  <c r="R35" i="21"/>
  <c r="R36" i="21"/>
  <c r="R37" i="21"/>
  <c r="R38" i="21"/>
  <c r="R39" i="21"/>
  <c r="R40" i="21"/>
  <c r="R41" i="21"/>
  <c r="R42" i="21"/>
  <c r="R43" i="21"/>
  <c r="R44" i="21"/>
  <c r="R45" i="21"/>
  <c r="R46" i="21"/>
  <c r="R47" i="21"/>
  <c r="R48" i="21"/>
  <c r="R49" i="21"/>
  <c r="R50" i="21"/>
  <c r="R51" i="21"/>
  <c r="M52" i="21"/>
  <c r="M54" i="21"/>
  <c r="M61" i="21" s="1"/>
  <c r="E48" i="22" s="1"/>
  <c r="E50" i="22" s="1"/>
  <c r="Q52" i="21"/>
  <c r="E52" i="21"/>
  <c r="E54" i="21"/>
  <c r="I52" i="21"/>
  <c r="AC7" i="21"/>
  <c r="AC8" i="21"/>
  <c r="AC9" i="21"/>
  <c r="AC10" i="21"/>
  <c r="AC11" i="21"/>
  <c r="AC12" i="21"/>
  <c r="AC13" i="21"/>
  <c r="AC14" i="21"/>
  <c r="AC15" i="21"/>
  <c r="AC16" i="21"/>
  <c r="AC17" i="21"/>
  <c r="AC18" i="21"/>
  <c r="AC19" i="21"/>
  <c r="AC20" i="21"/>
  <c r="AC21" i="21"/>
  <c r="AC22" i="21"/>
  <c r="AC23" i="21"/>
  <c r="AC24" i="21"/>
  <c r="AC25" i="21"/>
  <c r="AC26" i="21"/>
  <c r="AC27" i="21"/>
  <c r="AC28" i="21"/>
  <c r="AC29" i="21"/>
  <c r="AC30" i="21"/>
  <c r="AC31" i="21"/>
  <c r="AC32" i="21"/>
  <c r="AC33" i="21"/>
  <c r="AC34" i="21"/>
  <c r="AC35" i="21"/>
  <c r="AC36" i="21"/>
  <c r="AC37" i="21"/>
  <c r="AC38" i="21"/>
  <c r="AC39" i="21"/>
  <c r="AC40" i="21"/>
  <c r="AC41" i="21"/>
  <c r="AC42" i="21"/>
  <c r="AC43" i="21"/>
  <c r="AC44" i="21"/>
  <c r="AC45" i="21"/>
  <c r="AC46" i="21"/>
  <c r="AC47" i="21"/>
  <c r="AC48" i="21"/>
  <c r="AC49" i="21"/>
  <c r="AC50" i="21"/>
  <c r="AC51" i="21"/>
  <c r="T7" i="21"/>
  <c r="X7" i="21"/>
  <c r="V7" i="21"/>
  <c r="Z7" i="21"/>
  <c r="AN52" i="21"/>
  <c r="AN54" i="21"/>
  <c r="AN61" i="21" s="1"/>
  <c r="J54" i="22" s="1"/>
  <c r="J56" i="22" s="1"/>
  <c r="AL52" i="21"/>
  <c r="AL54" i="21"/>
  <c r="AL61" i="21" s="1"/>
  <c r="J48" i="22" s="1"/>
  <c r="J50" i="22" s="1"/>
  <c r="AP7" i="21"/>
  <c r="AP8" i="21"/>
  <c r="AP9" i="21"/>
  <c r="AP10" i="21"/>
  <c r="AP11" i="21"/>
  <c r="AP12" i="21"/>
  <c r="AP13" i="21"/>
  <c r="AP14" i="21"/>
  <c r="AP15" i="21"/>
  <c r="AP16" i="21"/>
  <c r="AP17" i="21"/>
  <c r="AP18" i="21"/>
  <c r="AP19" i="21"/>
  <c r="AP20" i="21"/>
  <c r="AP21" i="21"/>
  <c r="AP22" i="21"/>
  <c r="AP23" i="21"/>
  <c r="AP24" i="21"/>
  <c r="AP25" i="21"/>
  <c r="AP26" i="21"/>
  <c r="AP27" i="21"/>
  <c r="AP28" i="21"/>
  <c r="AP29" i="21"/>
  <c r="AP30" i="21"/>
  <c r="AP31" i="21"/>
  <c r="AP32" i="21"/>
  <c r="AP33" i="21"/>
  <c r="AP34" i="21"/>
  <c r="AP35" i="21"/>
  <c r="AP36" i="21"/>
  <c r="AP37" i="21"/>
  <c r="AP38" i="21"/>
  <c r="AP39" i="21"/>
  <c r="AP40" i="21"/>
  <c r="AP41" i="21"/>
  <c r="AP42" i="21"/>
  <c r="AP43" i="21"/>
  <c r="AP44" i="21"/>
  <c r="AP45" i="21"/>
  <c r="AP46" i="21"/>
  <c r="AP47" i="21"/>
  <c r="AP48" i="21"/>
  <c r="AP49" i="21"/>
  <c r="AP50" i="21"/>
  <c r="AP51" i="21"/>
  <c r="J10" i="22"/>
  <c r="I31" i="20"/>
  <c r="J15" i="22"/>
  <c r="I39" i="20"/>
  <c r="J20" i="22"/>
  <c r="I47" i="20"/>
  <c r="J25" i="22"/>
  <c r="I55" i="20"/>
  <c r="J30" i="22"/>
  <c r="I63" i="20"/>
  <c r="J35" i="22"/>
  <c r="I71" i="20"/>
  <c r="J40" i="22"/>
  <c r="I79" i="20"/>
  <c r="J49" i="22"/>
  <c r="J55" i="22"/>
  <c r="H84" i="20"/>
  <c r="U52" i="21"/>
  <c r="Y52" i="21"/>
  <c r="AE7" i="21"/>
  <c r="AE8" i="21"/>
  <c r="AG8" i="21" s="1"/>
  <c r="AE9" i="21"/>
  <c r="AG9" i="21" s="1"/>
  <c r="AE10" i="21"/>
  <c r="AG10" i="21" s="1"/>
  <c r="AE11" i="21"/>
  <c r="AG11" i="21" s="1"/>
  <c r="AE12" i="21"/>
  <c r="AG12" i="21" s="1"/>
  <c r="AE13" i="21"/>
  <c r="AG13" i="21" s="1"/>
  <c r="AE14" i="21"/>
  <c r="AG14" i="21" s="1"/>
  <c r="AE15" i="21"/>
  <c r="AE16" i="21"/>
  <c r="AG16" i="21"/>
  <c r="AE17" i="21"/>
  <c r="AG17" i="21"/>
  <c r="AE18" i="21"/>
  <c r="AG18" i="21"/>
  <c r="AE19" i="21"/>
  <c r="AG19" i="21"/>
  <c r="AE20" i="21"/>
  <c r="AG20" i="21" s="1"/>
  <c r="AE21" i="21"/>
  <c r="AG21" i="21"/>
  <c r="AE22" i="21"/>
  <c r="AG22" i="21" s="1"/>
  <c r="AE23" i="21"/>
  <c r="AE24" i="21"/>
  <c r="AG24" i="21" s="1"/>
  <c r="AE25" i="21"/>
  <c r="AG25" i="21" s="1"/>
  <c r="AE26" i="21"/>
  <c r="AG26" i="21" s="1"/>
  <c r="AE27" i="21"/>
  <c r="AG27" i="21" s="1"/>
  <c r="AE28" i="21"/>
  <c r="AG28" i="21" s="1"/>
  <c r="AE29" i="21"/>
  <c r="AG29" i="21" s="1"/>
  <c r="AE30" i="21"/>
  <c r="AG30" i="21" s="1"/>
  <c r="AE31" i="21"/>
  <c r="AG31" i="21" s="1"/>
  <c r="AE32" i="21"/>
  <c r="AG32" i="21" s="1"/>
  <c r="AE33" i="21"/>
  <c r="AG33" i="21" s="1"/>
  <c r="AE34" i="21"/>
  <c r="AG34" i="21" s="1"/>
  <c r="AE35" i="21"/>
  <c r="AG35" i="21" s="1"/>
  <c r="AE36" i="21"/>
  <c r="AG36" i="21" s="1"/>
  <c r="AE37" i="21"/>
  <c r="AG37" i="21" s="1"/>
  <c r="AE38" i="21"/>
  <c r="AG38" i="21" s="1"/>
  <c r="AE39" i="21"/>
  <c r="AG39" i="21" s="1"/>
  <c r="AE40" i="21"/>
  <c r="AG40" i="21" s="1"/>
  <c r="AE41" i="21"/>
  <c r="AG41" i="21" s="1"/>
  <c r="AE42" i="21"/>
  <c r="AG42" i="21" s="1"/>
  <c r="AE43" i="21"/>
  <c r="AG43" i="21" s="1"/>
  <c r="AE44" i="21"/>
  <c r="AG44" i="21" s="1"/>
  <c r="AE45" i="21"/>
  <c r="AE46" i="21"/>
  <c r="AE47" i="21"/>
  <c r="AG47" i="21" s="1"/>
  <c r="AE48" i="21"/>
  <c r="AG48" i="21" s="1"/>
  <c r="AE49" i="21"/>
  <c r="AE50" i="21"/>
  <c r="AG50" i="21"/>
  <c r="AE51" i="21"/>
  <c r="AG51" i="21"/>
  <c r="O52" i="21"/>
  <c r="O61" i="21" s="1"/>
  <c r="E54" i="22" s="1"/>
  <c r="E56" i="22" s="1"/>
  <c r="O54" i="21"/>
  <c r="G52" i="21"/>
  <c r="G54" i="21"/>
  <c r="K52" i="21"/>
  <c r="K54" i="21"/>
  <c r="K61" i="21" s="1"/>
  <c r="D54" i="22" s="1"/>
  <c r="D56" i="22" s="1"/>
  <c r="S52" i="21"/>
  <c r="S54" i="21"/>
  <c r="S61" i="21" s="1"/>
  <c r="F54" i="22" s="1"/>
  <c r="F56" i="22" s="1"/>
  <c r="F71" i="20"/>
  <c r="H71" i="20" s="1"/>
  <c r="I38" i="22"/>
  <c r="F79" i="20" s="1"/>
  <c r="H79" i="20" s="1"/>
  <c r="W52" i="21"/>
  <c r="W54" i="21" s="1"/>
  <c r="W61" i="21" s="1"/>
  <c r="G54" i="22" s="1"/>
  <c r="G56" i="22" s="1"/>
  <c r="AA52" i="21"/>
  <c r="AA54" i="21" s="1"/>
  <c r="AA61" i="21" s="1"/>
  <c r="H54" i="22" s="1"/>
  <c r="H56" i="22" s="1"/>
  <c r="D55" i="22"/>
  <c r="C55" i="22"/>
  <c r="E55" i="22"/>
  <c r="F55" i="22"/>
  <c r="G55" i="22"/>
  <c r="H55" i="22"/>
  <c r="F31" i="20"/>
  <c r="H31" i="20" s="1"/>
  <c r="G31" i="20"/>
  <c r="F39" i="20"/>
  <c r="H39" i="20" s="1"/>
  <c r="G39" i="20"/>
  <c r="F47" i="20"/>
  <c r="G47" i="20"/>
  <c r="F55" i="20"/>
  <c r="H55" i="20" s="1"/>
  <c r="G55" i="20"/>
  <c r="G63" i="20"/>
  <c r="G71" i="20"/>
  <c r="I39" i="22"/>
  <c r="G79" i="20"/>
  <c r="G49" i="22"/>
  <c r="H49" i="22"/>
  <c r="E49" i="22"/>
  <c r="F49" i="22"/>
  <c r="C49" i="22"/>
  <c r="D49" i="22"/>
  <c r="V51" i="21"/>
  <c r="Z51" i="21"/>
  <c r="V50" i="21"/>
  <c r="Z50" i="21"/>
  <c r="V49" i="21"/>
  <c r="Z49" i="21"/>
  <c r="V48" i="21"/>
  <c r="AD48" i="21" s="1"/>
  <c r="AF48" i="21" s="1"/>
  <c r="Z48" i="21"/>
  <c r="V47" i="21"/>
  <c r="Z47" i="21"/>
  <c r="V46" i="21"/>
  <c r="Z46" i="21"/>
  <c r="V45" i="21"/>
  <c r="Z45" i="21"/>
  <c r="V44" i="21"/>
  <c r="AD44" i="21"/>
  <c r="Z44" i="21"/>
  <c r="V43" i="21"/>
  <c r="Z43" i="21"/>
  <c r="Z42" i="21"/>
  <c r="V41" i="21"/>
  <c r="AD41" i="21"/>
  <c r="Z41" i="21"/>
  <c r="V40" i="21"/>
  <c r="AD40" i="21" s="1"/>
  <c r="AF40" i="21" s="1"/>
  <c r="Z40" i="21"/>
  <c r="V39" i="21"/>
  <c r="Z39" i="21"/>
  <c r="V38" i="21"/>
  <c r="Z38" i="21"/>
  <c r="V37" i="21"/>
  <c r="AD37" i="21"/>
  <c r="Z37" i="21"/>
  <c r="V36" i="21"/>
  <c r="Z36" i="21"/>
  <c r="V35" i="21"/>
  <c r="Z35" i="21"/>
  <c r="V34" i="21"/>
  <c r="Z34" i="21"/>
  <c r="V33" i="21"/>
  <c r="Z33" i="21"/>
  <c r="AD33" i="21"/>
  <c r="V32" i="21"/>
  <c r="AD32" i="21"/>
  <c r="Z32" i="21"/>
  <c r="V31" i="21"/>
  <c r="Z31" i="21"/>
  <c r="V30" i="21"/>
  <c r="Z30" i="21"/>
  <c r="V29" i="21"/>
  <c r="AD29" i="21" s="1"/>
  <c r="Z29" i="21"/>
  <c r="V28" i="21"/>
  <c r="Z28" i="21"/>
  <c r="V27" i="21"/>
  <c r="Z27" i="21"/>
  <c r="V26" i="21"/>
  <c r="Z26" i="21"/>
  <c r="V25" i="21"/>
  <c r="AD25" i="21"/>
  <c r="Z25" i="21"/>
  <c r="V24" i="21"/>
  <c r="AD24" i="21" s="1"/>
  <c r="Z24" i="21"/>
  <c r="V23" i="21"/>
  <c r="Z23" i="21"/>
  <c r="V22" i="21"/>
  <c r="Z22" i="21"/>
  <c r="V21" i="21"/>
  <c r="AD21" i="21"/>
  <c r="Z21" i="21"/>
  <c r="V20" i="21"/>
  <c r="Z20" i="21"/>
  <c r="V19" i="21"/>
  <c r="Z19" i="21"/>
  <c r="V18" i="21"/>
  <c r="Z18" i="21"/>
  <c r="V17" i="21"/>
  <c r="AD17" i="21" s="1"/>
  <c r="AF17" i="21" s="1"/>
  <c r="Z17" i="21"/>
  <c r="V16" i="21"/>
  <c r="AD16" i="21"/>
  <c r="Z16" i="21"/>
  <c r="V15" i="21"/>
  <c r="Z15" i="21"/>
  <c r="V14" i="21"/>
  <c r="Z14" i="21"/>
  <c r="V13" i="21"/>
  <c r="Z13" i="21"/>
  <c r="AD13" i="21"/>
  <c r="V12" i="21"/>
  <c r="Z12" i="21"/>
  <c r="V11" i="21"/>
  <c r="Z11" i="21"/>
  <c r="V10" i="21"/>
  <c r="Z10" i="21"/>
  <c r="V9" i="21"/>
  <c r="AD9" i="21"/>
  <c r="Z9" i="21"/>
  <c r="V8" i="21"/>
  <c r="AD8" i="21" s="1"/>
  <c r="Z8" i="21"/>
  <c r="T51" i="21"/>
  <c r="X51" i="21"/>
  <c r="T50" i="21"/>
  <c r="X50" i="21"/>
  <c r="T49" i="21"/>
  <c r="X49" i="21"/>
  <c r="T48" i="21"/>
  <c r="X48" i="21"/>
  <c r="T47" i="21"/>
  <c r="X47" i="21"/>
  <c r="T46" i="21"/>
  <c r="X46" i="21"/>
  <c r="T45" i="21"/>
  <c r="AB45" i="21"/>
  <c r="X45" i="21"/>
  <c r="T44" i="21"/>
  <c r="X44" i="21"/>
  <c r="T43" i="21"/>
  <c r="X43" i="21"/>
  <c r="X42" i="21"/>
  <c r="AB42" i="21" s="1"/>
  <c r="AF42" i="21" s="1"/>
  <c r="T41" i="21"/>
  <c r="AB41" i="21" s="1"/>
  <c r="AF41" i="21" s="1"/>
  <c r="X41" i="21"/>
  <c r="T40" i="21"/>
  <c r="X40" i="21"/>
  <c r="T39" i="21"/>
  <c r="X39" i="21"/>
  <c r="T38" i="21"/>
  <c r="X38" i="21"/>
  <c r="AB38" i="21" s="1"/>
  <c r="AF38" i="21" s="1"/>
  <c r="T37" i="21"/>
  <c r="AB37" i="21" s="1"/>
  <c r="AF37" i="21" s="1"/>
  <c r="X37" i="21"/>
  <c r="T36" i="21"/>
  <c r="X36" i="21"/>
  <c r="T35" i="21"/>
  <c r="X35" i="21"/>
  <c r="T34" i="21"/>
  <c r="X34" i="21"/>
  <c r="T33" i="21"/>
  <c r="X33" i="21"/>
  <c r="AB33" i="21"/>
  <c r="T32" i="21"/>
  <c r="X32" i="21"/>
  <c r="T31" i="21"/>
  <c r="X31" i="21"/>
  <c r="T30" i="21"/>
  <c r="X30" i="21"/>
  <c r="AB30" i="21" s="1"/>
  <c r="AF30" i="21" s="1"/>
  <c r="T29" i="21"/>
  <c r="AB29" i="21" s="1"/>
  <c r="AF29" i="21" s="1"/>
  <c r="X29" i="21"/>
  <c r="T28" i="21"/>
  <c r="X28" i="21"/>
  <c r="T27" i="21"/>
  <c r="X27" i="21"/>
  <c r="T26" i="21"/>
  <c r="X26" i="21"/>
  <c r="T25" i="21"/>
  <c r="AB25" i="21" s="1"/>
  <c r="AF25" i="21" s="1"/>
  <c r="X25" i="21"/>
  <c r="T24" i="21"/>
  <c r="X24" i="21"/>
  <c r="T23" i="21"/>
  <c r="X23" i="21"/>
  <c r="T22" i="21"/>
  <c r="X22" i="21"/>
  <c r="AB22" i="21"/>
  <c r="T21" i="21"/>
  <c r="X21" i="21"/>
  <c r="AB21" i="21" s="1"/>
  <c r="AF21" i="21" s="1"/>
  <c r="T20" i="21"/>
  <c r="X20" i="21"/>
  <c r="T19" i="21"/>
  <c r="X19" i="21"/>
  <c r="T18" i="21"/>
  <c r="X18" i="21"/>
  <c r="T17" i="21"/>
  <c r="X17" i="21"/>
  <c r="AB17" i="21"/>
  <c r="T16" i="21"/>
  <c r="X16" i="21"/>
  <c r="T15" i="21"/>
  <c r="X15" i="21"/>
  <c r="T14" i="21"/>
  <c r="X14" i="21"/>
  <c r="AB14" i="21" s="1"/>
  <c r="AF14" i="21" s="1"/>
  <c r="T13" i="21"/>
  <c r="AB13" i="21" s="1"/>
  <c r="AF13" i="21" s="1"/>
  <c r="X13" i="21"/>
  <c r="T12" i="21"/>
  <c r="X12" i="21"/>
  <c r="T11" i="21"/>
  <c r="X11" i="21"/>
  <c r="T10" i="21"/>
  <c r="X10" i="21"/>
  <c r="T9" i="21"/>
  <c r="AB9" i="21" s="1"/>
  <c r="X9" i="21"/>
  <c r="T8" i="21"/>
  <c r="X8" i="21"/>
  <c r="AM51" i="21"/>
  <c r="AM50" i="21"/>
  <c r="AM49" i="21"/>
  <c r="AM48" i="21"/>
  <c r="AM47" i="21"/>
  <c r="AM46" i="21"/>
  <c r="AM45" i="21"/>
  <c r="AM44" i="21"/>
  <c r="AM43" i="21"/>
  <c r="AM42" i="21"/>
  <c r="AM41" i="21"/>
  <c r="AM40" i="21"/>
  <c r="AM39" i="21"/>
  <c r="AM38" i="21"/>
  <c r="AM37" i="21"/>
  <c r="AM36" i="21"/>
  <c r="AM35" i="21"/>
  <c r="AM34" i="21"/>
  <c r="AM33" i="21"/>
  <c r="AM32" i="21"/>
  <c r="AM31" i="21"/>
  <c r="AM30" i="21"/>
  <c r="AM29" i="21"/>
  <c r="AM28" i="21"/>
  <c r="AM27" i="21"/>
  <c r="AM26" i="21"/>
  <c r="AM25" i="21"/>
  <c r="AM24" i="21"/>
  <c r="AM23" i="21"/>
  <c r="AM22" i="21"/>
  <c r="AM21" i="21"/>
  <c r="AM20" i="21"/>
  <c r="AM19" i="21"/>
  <c r="AM18" i="21"/>
  <c r="AM17" i="21"/>
  <c r="AM16" i="21"/>
  <c r="AM15" i="21"/>
  <c r="AM14" i="21"/>
  <c r="AM13" i="21"/>
  <c r="AM12" i="21"/>
  <c r="AM11" i="21"/>
  <c r="AM10" i="21"/>
  <c r="AM9" i="21"/>
  <c r="AM8" i="21"/>
  <c r="AM7" i="21"/>
  <c r="AK47" i="21"/>
  <c r="AK48" i="21"/>
  <c r="AK49" i="21"/>
  <c r="AK50" i="21"/>
  <c r="AK51" i="21"/>
  <c r="AK46" i="21"/>
  <c r="AK45" i="21"/>
  <c r="AO45" i="21" s="1"/>
  <c r="AK44" i="21"/>
  <c r="AK43" i="21"/>
  <c r="AK42" i="21"/>
  <c r="AK41" i="21"/>
  <c r="AO41" i="21"/>
  <c r="AK40" i="21"/>
  <c r="AK39" i="21"/>
  <c r="AK38" i="21"/>
  <c r="AK37" i="21"/>
  <c r="AO37" i="21" s="1"/>
  <c r="AK36" i="21"/>
  <c r="AK35" i="21"/>
  <c r="AK34" i="21"/>
  <c r="AK33" i="21"/>
  <c r="AO33" i="21" s="1"/>
  <c r="AK32" i="21"/>
  <c r="AK31" i="21"/>
  <c r="AK30" i="21"/>
  <c r="AO30" i="21" s="1"/>
  <c r="AK29" i="21"/>
  <c r="AO29" i="21" s="1"/>
  <c r="AK28" i="21"/>
  <c r="AK27" i="21"/>
  <c r="AK26" i="21"/>
  <c r="AK25" i="21"/>
  <c r="AO25" i="21"/>
  <c r="AK24" i="21"/>
  <c r="AO24" i="21" s="1"/>
  <c r="AK23" i="21"/>
  <c r="AK22" i="21"/>
  <c r="AK21" i="21"/>
  <c r="AO21" i="21" s="1"/>
  <c r="AK20" i="21"/>
  <c r="AK19" i="21"/>
  <c r="AK18" i="21"/>
  <c r="AK17" i="21"/>
  <c r="AO17" i="21" s="1"/>
  <c r="AK16" i="21"/>
  <c r="AK15" i="21"/>
  <c r="AK14" i="21"/>
  <c r="AO14" i="21" s="1"/>
  <c r="AK13" i="21"/>
  <c r="AO13" i="21" s="1"/>
  <c r="AK12" i="21"/>
  <c r="AO12" i="21" s="1"/>
  <c r="AK11" i="21"/>
  <c r="AO11" i="21" s="1"/>
  <c r="AK10" i="21"/>
  <c r="AK9" i="21"/>
  <c r="AO9" i="21" s="1"/>
  <c r="AK8" i="21"/>
  <c r="AK7" i="21"/>
  <c r="AJ51" i="21"/>
  <c r="AJ50" i="21"/>
  <c r="AJ49" i="21"/>
  <c r="AJ48" i="21"/>
  <c r="AJ47" i="21"/>
  <c r="AJ46" i="21"/>
  <c r="AJ45" i="21"/>
  <c r="AJ44" i="21"/>
  <c r="AJ43" i="21"/>
  <c r="AJ42" i="21"/>
  <c r="AJ41" i="21"/>
  <c r="AJ40" i="21"/>
  <c r="AJ39" i="21"/>
  <c r="AJ38" i="21"/>
  <c r="AJ37" i="21"/>
  <c r="AJ36" i="21"/>
  <c r="AJ35" i="21"/>
  <c r="AJ34" i="21"/>
  <c r="AJ33" i="21"/>
  <c r="AJ32" i="21"/>
  <c r="AJ31" i="21"/>
  <c r="AJ30" i="21"/>
  <c r="AJ29" i="21"/>
  <c r="AJ28" i="21"/>
  <c r="AJ27" i="21"/>
  <c r="AJ26" i="21"/>
  <c r="AJ25" i="21"/>
  <c r="AJ24" i="21"/>
  <c r="AJ23" i="21"/>
  <c r="AJ22" i="21"/>
  <c r="AJ21" i="21"/>
  <c r="AJ20" i="21"/>
  <c r="AJ19" i="21"/>
  <c r="AJ18" i="21"/>
  <c r="AJ17" i="21"/>
  <c r="AJ16" i="21"/>
  <c r="AJ15" i="21"/>
  <c r="AJ14" i="21"/>
  <c r="AJ13" i="21"/>
  <c r="AJ12" i="21"/>
  <c r="AJ11" i="21"/>
  <c r="AJ10" i="21"/>
  <c r="AJ9" i="21"/>
  <c r="AJ8" i="21"/>
  <c r="AJ7" i="21"/>
  <c r="I20" i="22"/>
  <c r="D35" i="22"/>
  <c r="E35" i="22"/>
  <c r="F35" i="22"/>
  <c r="G35" i="22"/>
  <c r="H35" i="22"/>
  <c r="C35" i="22"/>
  <c r="D30" i="22"/>
  <c r="E30" i="22"/>
  <c r="F30" i="22"/>
  <c r="G30" i="22"/>
  <c r="H30" i="22"/>
  <c r="C30" i="22"/>
  <c r="D25" i="22"/>
  <c r="E25" i="22"/>
  <c r="F25" i="22"/>
  <c r="G25" i="22"/>
  <c r="H25" i="22"/>
  <c r="C25" i="22"/>
  <c r="D10" i="22"/>
  <c r="D15" i="22"/>
  <c r="D20" i="22"/>
  <c r="D40" i="22"/>
  <c r="E10" i="22"/>
  <c r="E15" i="22"/>
  <c r="E20" i="22"/>
  <c r="E40" i="22"/>
  <c r="F10" i="22"/>
  <c r="F15" i="22"/>
  <c r="F20" i="22"/>
  <c r="F40" i="22"/>
  <c r="G10" i="22"/>
  <c r="G15" i="22"/>
  <c r="G20" i="22"/>
  <c r="G40" i="22"/>
  <c r="H10" i="22"/>
  <c r="H15" i="22"/>
  <c r="H20" i="22"/>
  <c r="H40" i="22"/>
  <c r="C10" i="22"/>
  <c r="C15" i="22"/>
  <c r="C20" i="22"/>
  <c r="C40" i="22"/>
  <c r="AO7" i="21"/>
  <c r="AO8" i="21"/>
  <c r="AO10" i="21"/>
  <c r="AO15" i="21"/>
  <c r="AO16" i="21"/>
  <c r="AO18" i="21"/>
  <c r="AO19" i="21"/>
  <c r="AO20" i="21"/>
  <c r="AO22" i="21"/>
  <c r="AO23" i="21"/>
  <c r="AO26" i="21"/>
  <c r="AO27" i="21"/>
  <c r="AO28" i="21"/>
  <c r="AO31" i="21"/>
  <c r="AO32" i="21"/>
  <c r="AO34" i="21"/>
  <c r="AO35" i="21"/>
  <c r="AO36" i="21"/>
  <c r="AO38" i="21"/>
  <c r="AO39" i="21"/>
  <c r="AO40" i="21"/>
  <c r="AO42" i="21"/>
  <c r="AO43" i="21"/>
  <c r="AO44" i="21"/>
  <c r="AO47" i="21"/>
  <c r="AO48" i="21"/>
  <c r="AO50" i="21"/>
  <c r="AO51" i="21"/>
  <c r="AI39" i="21"/>
  <c r="AI40" i="21"/>
  <c r="AI41" i="21"/>
  <c r="AI42" i="21"/>
  <c r="AI43" i="21"/>
  <c r="AI44" i="21"/>
  <c r="AI45" i="21"/>
  <c r="AI46" i="21"/>
  <c r="AI47" i="21"/>
  <c r="AI48" i="21"/>
  <c r="AI49" i="21"/>
  <c r="AI50" i="21"/>
  <c r="AI51" i="21"/>
  <c r="AI8" i="21"/>
  <c r="AI9" i="21"/>
  <c r="AI10" i="21"/>
  <c r="AI11" i="21"/>
  <c r="AI12" i="21"/>
  <c r="AI13" i="21"/>
  <c r="AI14" i="21"/>
  <c r="AI15" i="21"/>
  <c r="AI16" i="21"/>
  <c r="AI17" i="21"/>
  <c r="AI18" i="21"/>
  <c r="AI19" i="21"/>
  <c r="AI20" i="21"/>
  <c r="AI21" i="21"/>
  <c r="AI22" i="21"/>
  <c r="AI23" i="21"/>
  <c r="AI24" i="21"/>
  <c r="AI25" i="21"/>
  <c r="AI26" i="21"/>
  <c r="AI27" i="21"/>
  <c r="AI28" i="21"/>
  <c r="AI29" i="21"/>
  <c r="AI30" i="21"/>
  <c r="AI31" i="21"/>
  <c r="AI32" i="21"/>
  <c r="AI33" i="21"/>
  <c r="AI34" i="21"/>
  <c r="AI35" i="21"/>
  <c r="AI36" i="21"/>
  <c r="AI37" i="21"/>
  <c r="AI38" i="21"/>
  <c r="AI7" i="21"/>
  <c r="C52" i="21"/>
  <c r="AG45" i="21"/>
  <c r="AG23" i="21"/>
  <c r="AG15" i="21"/>
  <c r="AG7" i="21"/>
  <c r="AB49" i="21"/>
  <c r="AD50" i="21"/>
  <c r="AD42" i="21"/>
  <c r="AD38" i="21"/>
  <c r="AD34" i="21"/>
  <c r="AD26" i="21"/>
  <c r="AD22" i="21"/>
  <c r="AD18" i="21"/>
  <c r="AD10" i="21"/>
  <c r="AB48" i="21"/>
  <c r="AB44" i="21"/>
  <c r="AF44" i="21" s="1"/>
  <c r="AB40" i="21"/>
  <c r="AB36" i="21"/>
  <c r="AB32" i="21"/>
  <c r="AF32" i="21" s="1"/>
  <c r="AB28" i="21"/>
  <c r="AF28" i="21" s="1"/>
  <c r="AB24" i="21"/>
  <c r="AF24" i="21" s="1"/>
  <c r="AB20" i="21"/>
  <c r="AB16" i="21"/>
  <c r="AF16" i="21" s="1"/>
  <c r="AB12" i="21"/>
  <c r="AB8" i="21"/>
  <c r="AD45" i="21"/>
  <c r="AF45" i="21" s="1"/>
  <c r="AJ52" i="21"/>
  <c r="AB18" i="21"/>
  <c r="AF18" i="21" s="1"/>
  <c r="AB34" i="21"/>
  <c r="AF34" i="21" s="1"/>
  <c r="AD12" i="21"/>
  <c r="AD28" i="21"/>
  <c r="AF22" i="21"/>
  <c r="AF33" i="21"/>
  <c r="T57" i="21"/>
  <c r="AD47" i="21"/>
  <c r="AD39" i="21"/>
  <c r="AD31" i="21"/>
  <c r="AD23" i="21"/>
  <c r="AB10" i="21"/>
  <c r="AF10" i="21"/>
  <c r="AB26" i="21"/>
  <c r="AF26" i="21" s="1"/>
  <c r="AB50" i="21"/>
  <c r="AF50" i="21"/>
  <c r="AD20" i="21"/>
  <c r="AD36" i="21"/>
  <c r="AE52" i="21"/>
  <c r="J42" i="22"/>
  <c r="F42" i="22"/>
  <c r="E42" i="22"/>
  <c r="G42" i="22"/>
  <c r="AC52" i="21"/>
  <c r="F6" i="20" s="1"/>
  <c r="H6" i="20" s="1"/>
  <c r="I55" i="22"/>
  <c r="I25" i="22"/>
  <c r="AO49" i="21"/>
  <c r="AD49" i="21"/>
  <c r="AF49" i="21" s="1"/>
  <c r="AK57" i="21"/>
  <c r="Z57" i="21"/>
  <c r="AG49" i="21"/>
  <c r="E61" i="21"/>
  <c r="C48" i="22" s="1"/>
  <c r="H47" i="20"/>
  <c r="AG46" i="21"/>
  <c r="AO46" i="21"/>
  <c r="AB46" i="21"/>
  <c r="X57" i="21"/>
  <c r="V57" i="21"/>
  <c r="AM57" i="21"/>
  <c r="U54" i="21"/>
  <c r="U61" i="21"/>
  <c r="G48" i="22" s="1"/>
  <c r="G50" i="22" s="1"/>
  <c r="P57" i="21"/>
  <c r="AD46" i="21"/>
  <c r="AF46" i="21"/>
  <c r="AD30" i="21"/>
  <c r="AD14" i="21"/>
  <c r="D42" i="22"/>
  <c r="I54" i="21"/>
  <c r="I61" i="21" s="1"/>
  <c r="D48" i="22" s="1"/>
  <c r="D50" i="22" s="1"/>
  <c r="R57" i="21"/>
  <c r="D57" i="21"/>
  <c r="G6" i="20"/>
  <c r="AB51" i="21"/>
  <c r="AB47" i="21"/>
  <c r="AF47" i="21" s="1"/>
  <c r="AB43" i="21"/>
  <c r="AB39" i="21"/>
  <c r="AF39" i="21" s="1"/>
  <c r="AB35" i="21"/>
  <c r="AB31" i="21"/>
  <c r="AF31" i="21" s="1"/>
  <c r="AB27" i="21"/>
  <c r="AB23" i="21"/>
  <c r="AF23" i="21"/>
  <c r="AB19" i="21"/>
  <c r="AB15" i="21"/>
  <c r="AB11" i="21"/>
  <c r="L57" i="21"/>
  <c r="N58" i="21" s="1"/>
  <c r="AB7" i="21"/>
  <c r="AD51" i="21"/>
  <c r="AD43" i="21"/>
  <c r="AD35" i="21"/>
  <c r="AD27" i="21"/>
  <c r="AD19" i="21"/>
  <c r="AD15" i="21"/>
  <c r="AD11" i="21"/>
  <c r="AF11" i="21" s="1"/>
  <c r="F57" i="21"/>
  <c r="AD7" i="21"/>
  <c r="H42" i="22"/>
  <c r="F63" i="20"/>
  <c r="H63" i="20" s="1"/>
  <c r="I30" i="22"/>
  <c r="G61" i="21"/>
  <c r="C54" i="22"/>
  <c r="C56" i="22" s="1"/>
  <c r="Y54" i="21"/>
  <c r="Y61" i="21" s="1"/>
  <c r="H48" i="22" s="1"/>
  <c r="H50" i="22" s="1"/>
  <c r="AP52" i="21"/>
  <c r="Q54" i="21"/>
  <c r="Q61" i="21"/>
  <c r="F48" i="22" s="1"/>
  <c r="F50" i="22" s="1"/>
  <c r="N57" i="21"/>
  <c r="J57" i="21"/>
  <c r="AF20" i="21"/>
  <c r="AF36" i="21"/>
  <c r="AF27" i="21"/>
  <c r="AF12" i="21"/>
  <c r="F58" i="21"/>
  <c r="I6" i="20"/>
  <c r="AF15" i="21"/>
  <c r="AF7" i="21"/>
  <c r="AF19" i="21"/>
  <c r="AF35" i="21"/>
  <c r="AF51" i="21"/>
  <c r="AF43" i="21"/>
  <c r="R58" i="21"/>
  <c r="C42" i="22" l="1"/>
  <c r="I40" i="22"/>
  <c r="I42" i="22" s="1"/>
  <c r="I49" i="22"/>
  <c r="C50" i="22"/>
  <c r="C51" i="22" s="1"/>
  <c r="C52" i="22" s="1"/>
  <c r="AF9" i="21"/>
  <c r="AB57" i="21"/>
  <c r="AG52" i="21"/>
  <c r="J57" i="22"/>
  <c r="J58" i="22" s="1"/>
  <c r="G51" i="22"/>
  <c r="G52" i="22" s="1"/>
  <c r="AF8" i="21"/>
  <c r="AF57" i="21" s="1"/>
  <c r="AD57" i="21"/>
  <c r="H57" i="22"/>
  <c r="H58" i="22" s="1"/>
  <c r="G57" i="22"/>
  <c r="G58" i="22" s="1"/>
  <c r="J51" i="22"/>
  <c r="I82" i="20" s="1"/>
  <c r="H51" i="22"/>
  <c r="AO57" i="21"/>
  <c r="AP54" i="21"/>
  <c r="F51" i="22"/>
  <c r="E57" i="22"/>
  <c r="E58" i="22" s="1"/>
  <c r="E51" i="22"/>
  <c r="D57" i="22"/>
  <c r="D58" i="22" s="1"/>
  <c r="F57" i="22"/>
  <c r="F58" i="22" s="1"/>
  <c r="AE54" i="21"/>
  <c r="G7" i="20" s="1"/>
  <c r="G8" i="20" s="1"/>
  <c r="G81" i="20" s="1"/>
  <c r="D51" i="22"/>
  <c r="D52" i="22" s="1"/>
  <c r="AC54" i="21"/>
  <c r="C57" i="22"/>
  <c r="C58" i="22" s="1"/>
  <c r="AE61" i="21"/>
  <c r="I54" i="22"/>
  <c r="I56" i="22" s="1"/>
  <c r="I48" i="22"/>
  <c r="I50" i="22" l="1"/>
  <c r="I51" i="22" s="1"/>
  <c r="F82" i="20" s="1"/>
  <c r="AE55" i="21"/>
  <c r="I7" i="20"/>
  <c r="I8" i="20" s="1"/>
  <c r="I81" i="20" s="1"/>
  <c r="AP61" i="21"/>
  <c r="AP55" i="21"/>
  <c r="J52" i="22"/>
  <c r="G60" i="22"/>
  <c r="G62" i="22" s="1"/>
  <c r="G65" i="22" s="1"/>
  <c r="H52" i="22"/>
  <c r="AG54" i="21"/>
  <c r="E52" i="22"/>
  <c r="F52" i="22"/>
  <c r="AC55" i="21"/>
  <c r="AC61" i="21"/>
  <c r="F7" i="20"/>
  <c r="F8" i="20" s="1"/>
  <c r="F81" i="20" s="1"/>
  <c r="D60" i="22"/>
  <c r="D62" i="22" s="1"/>
  <c r="D65" i="22" s="1"/>
  <c r="I57" i="22"/>
  <c r="G82" i="20" s="1"/>
  <c r="G83" i="20" s="1"/>
  <c r="G85" i="20" s="1"/>
  <c r="AG61" i="21"/>
  <c r="AG55" i="21"/>
  <c r="C60" i="22"/>
  <c r="C62" i="22" s="1"/>
  <c r="C65" i="22" s="1"/>
  <c r="F83" i="20" l="1"/>
  <c r="F85" i="20" s="1"/>
  <c r="D64" i="22"/>
  <c r="H60" i="22"/>
  <c r="H62" i="22" s="1"/>
  <c r="H64" i="22" s="1"/>
  <c r="G64" i="22"/>
  <c r="I83" i="20"/>
  <c r="I85" i="20"/>
  <c r="C64" i="22"/>
  <c r="J62" i="22"/>
  <c r="J60" i="22"/>
  <c r="E60" i="22"/>
  <c r="E62" i="22" s="1"/>
  <c r="E64" i="22" s="1"/>
  <c r="H7" i="20"/>
  <c r="F60" i="22"/>
  <c r="F62" i="22" s="1"/>
  <c r="F64" i="22" s="1"/>
  <c r="H8" i="20"/>
  <c r="H81" i="20" s="1"/>
  <c r="I58" i="22"/>
  <c r="H82" i="20"/>
  <c r="I52" i="22"/>
  <c r="E65" i="22" l="1"/>
  <c r="H65" i="22"/>
  <c r="I60" i="22"/>
  <c r="I62" i="22" s="1"/>
  <c r="H83" i="20"/>
  <c r="H85" i="20" s="1"/>
  <c r="F65" i="22"/>
</calcChain>
</file>

<file path=xl/sharedStrings.xml><?xml version="1.0" encoding="utf-8"?>
<sst xmlns="http://schemas.openxmlformats.org/spreadsheetml/2006/main" count="217" uniqueCount="133">
  <si>
    <t>Total Personnel Costs</t>
  </si>
  <si>
    <t>Total Supplies Costs</t>
  </si>
  <si>
    <t>Other Costs</t>
  </si>
  <si>
    <t>Total Other Costs</t>
  </si>
  <si>
    <t>Participant Costs</t>
  </si>
  <si>
    <t>Total Participant Costs</t>
  </si>
  <si>
    <t>Staff Training &amp; Travel Cost</t>
  </si>
  <si>
    <t>Total Cost</t>
  </si>
  <si>
    <t>Program Totals</t>
  </si>
  <si>
    <t>Furniture &amp; Equipment Purchase Costs</t>
  </si>
  <si>
    <t>Total Program Costs</t>
  </si>
  <si>
    <t>Fringe</t>
  </si>
  <si>
    <t>Personnel Detail Narrative</t>
  </si>
  <si>
    <t>Participant Costs Narrative</t>
  </si>
  <si>
    <t>Total Furniture &amp; Equipment Purchase Costs</t>
  </si>
  <si>
    <t>Total Staff Training &amp; Travel Costs</t>
  </si>
  <si>
    <t>Indirect Rate</t>
  </si>
  <si>
    <t>Indirect Costs</t>
  </si>
  <si>
    <t>Total Leverage (InKind)</t>
  </si>
  <si>
    <t>Program Costs</t>
  </si>
  <si>
    <t>Program Indirect Cost</t>
  </si>
  <si>
    <t>Subtotal  Costs</t>
  </si>
  <si>
    <t>Funding Stream 5</t>
  </si>
  <si>
    <t>Funding Stream 6</t>
  </si>
  <si>
    <t>Total Facilities &amp; Infrastructure Costs</t>
  </si>
  <si>
    <t>Facilities &amp; Infrastructure Costs</t>
  </si>
  <si>
    <t>Programmatic Subcontract Costs</t>
  </si>
  <si>
    <t>Supplies Costs</t>
  </si>
  <si>
    <t>Program Personnel Costs</t>
  </si>
  <si>
    <t>Total Project Budget Costs</t>
  </si>
  <si>
    <t>Total Staff Training &amp; Travel Cost</t>
  </si>
  <si>
    <t>Total Programmatic Subcontract Costs</t>
  </si>
  <si>
    <t>Request for Proposal (RFP) Personnel Detail Worksheet</t>
  </si>
  <si>
    <t>Request for Proposal (RFP) Budget Summary and Narrative Worksheet</t>
  </si>
  <si>
    <t>PERSONNEL COSTS</t>
  </si>
  <si>
    <t>Annualized Salary</t>
  </si>
  <si>
    <t>Total</t>
  </si>
  <si>
    <t>Salaries</t>
  </si>
  <si>
    <t>Percent</t>
  </si>
  <si>
    <t>Amount</t>
  </si>
  <si>
    <t>Staff Position #3</t>
  </si>
  <si>
    <t>Staff Position #4</t>
  </si>
  <si>
    <t>Staff Position #5</t>
  </si>
  <si>
    <t>Staff Position #6</t>
  </si>
  <si>
    <t>Staff Position #7</t>
  </si>
  <si>
    <t>Staff Position #8</t>
  </si>
  <si>
    <t>Staff Position #9</t>
  </si>
  <si>
    <t>Staff Position #10</t>
  </si>
  <si>
    <t>Staff Position #11</t>
  </si>
  <si>
    <t>Staff Position #12</t>
  </si>
  <si>
    <t>Staff Position #13</t>
  </si>
  <si>
    <t>Staff Position #14</t>
  </si>
  <si>
    <t>Staff Position #15</t>
  </si>
  <si>
    <t>Staff Position #16</t>
  </si>
  <si>
    <t>Staff Position #17</t>
  </si>
  <si>
    <t>Staff Position #18</t>
  </si>
  <si>
    <t>Staff Position #19</t>
  </si>
  <si>
    <t>Staff Position #20</t>
  </si>
  <si>
    <t>Staff Position #21</t>
  </si>
  <si>
    <t>Staff Position #22</t>
  </si>
  <si>
    <t>Staff Position #23</t>
  </si>
  <si>
    <t>Staff Position #24</t>
  </si>
  <si>
    <t>Staff Position #25</t>
  </si>
  <si>
    <t>Staff Position #26</t>
  </si>
  <si>
    <t>Staff Position #27</t>
  </si>
  <si>
    <t>Staff Position #28</t>
  </si>
  <si>
    <t>Staff Position #29</t>
  </si>
  <si>
    <t>Staff Position #30</t>
  </si>
  <si>
    <t>Total Salaries</t>
  </si>
  <si>
    <t>Fringe Benefits Cost (Automatically Calculated)</t>
  </si>
  <si>
    <t>Fringe Benefit Rate (Input Two Decimals Only)</t>
  </si>
  <si>
    <t>Total FTEs Budgeted</t>
  </si>
  <si>
    <t>TOTAL PERSONNEL COSTS</t>
  </si>
  <si>
    <t>Staff Position #31</t>
  </si>
  <si>
    <t>Staff Position #32</t>
  </si>
  <si>
    <t>Staff Position #33</t>
  </si>
  <si>
    <t>Staff Position #34</t>
  </si>
  <si>
    <t>Staff Position #35</t>
  </si>
  <si>
    <t>Staff Position #36</t>
  </si>
  <si>
    <t>Staff Position #37</t>
  </si>
  <si>
    <t>Staff Position #38</t>
  </si>
  <si>
    <t>Staff Position #39</t>
  </si>
  <si>
    <t>Staff Position #40</t>
  </si>
  <si>
    <t>Staff Position #41</t>
  </si>
  <si>
    <t>Staff Position #42</t>
  </si>
  <si>
    <t>Staff Position #43</t>
  </si>
  <si>
    <t>Staff Position #44</t>
  </si>
  <si>
    <t>Staff Position #45</t>
  </si>
  <si>
    <t>ESE</t>
  </si>
  <si>
    <t>WIOA Adult</t>
  </si>
  <si>
    <t>Support</t>
  </si>
  <si>
    <t>Program</t>
  </si>
  <si>
    <t>Salary</t>
  </si>
  <si>
    <t>WIOA Dislocated</t>
  </si>
  <si>
    <t>Request For Proposal (RFP) Budget Cost Detail Worksheet</t>
  </si>
  <si>
    <t>Project Budget Subtotal</t>
  </si>
  <si>
    <t>In Kind/ Cash Match</t>
  </si>
  <si>
    <t xml:space="preserve"> Program</t>
  </si>
  <si>
    <t>Fringe Benefits Cost (Automatically Calculated</t>
  </si>
  <si>
    <t>Fringe Benefit Rate (Two Decimals Only)</t>
  </si>
  <si>
    <t>Project Personnel Totals</t>
  </si>
  <si>
    <t>Negotiated Profit</t>
  </si>
  <si>
    <t>InKind Cost</t>
  </si>
  <si>
    <t>Support Costs</t>
  </si>
  <si>
    <t>Support Personnel Costs</t>
  </si>
  <si>
    <t>Support Indirect Cost</t>
  </si>
  <si>
    <t>Total Support Costs</t>
  </si>
  <si>
    <t>Support Program Costs</t>
  </si>
  <si>
    <t>Subtotal Support Costs</t>
  </si>
  <si>
    <t>Subtotal Program Costs</t>
  </si>
  <si>
    <t>Subtotal Project Budget Costs</t>
  </si>
  <si>
    <t>Staff Position #1</t>
  </si>
  <si>
    <t>Staff Position #2</t>
  </si>
  <si>
    <t>All Programs FTE Total</t>
  </si>
  <si>
    <t>DEI</t>
  </si>
  <si>
    <t>CFDA #:</t>
  </si>
  <si>
    <t>WIOA ADULT</t>
  </si>
  <si>
    <t>WIOA DISLOCATED</t>
  </si>
  <si>
    <t>Supportive Costs</t>
  </si>
  <si>
    <t>DEI FTE Total:</t>
  </si>
  <si>
    <t>Adult FTE Total:</t>
  </si>
  <si>
    <t>Dislocated FTE Total:</t>
  </si>
  <si>
    <t>ESE FTE Total:</t>
  </si>
  <si>
    <t>Indirect costs + profits as a % of budget (15% max)</t>
  </si>
  <si>
    <t>Support as a % of budget (5% max)</t>
  </si>
  <si>
    <t>Furniture &amp; Equipment Purchase Narrative</t>
  </si>
  <si>
    <t>Facilities &amp; Infrastructure Narrative</t>
  </si>
  <si>
    <t>Programmatic Subcontractor Narrative</t>
  </si>
  <si>
    <t>Supplies Narrative</t>
  </si>
  <si>
    <t>Staff Training &amp; Travel Narrative</t>
  </si>
  <si>
    <t>Other Costs Narrative</t>
  </si>
  <si>
    <t>Total Programmatic Subcontractor Costs</t>
  </si>
  <si>
    <t>Project Budget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</si>
</sst>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dashDot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dashDot">
        <color auto="1"/>
      </right>
      <top style="thin">
        <color auto="1"/>
      </top>
      <bottom/>
      <diagonal/>
    </border>
    <border>
      <left style="dashDot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dashDot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82">
    <xf numFmtId="0" fontId="0" fillId="0" borderId="0" xfId="0"/>
    <xf numFmtId="164" fontId="5" fillId="0" borderId="0" xfId="1" applyNumberFormat="1" applyFont="1" applyProtection="1"/>
    <xf numFmtId="164" fontId="5" fillId="0" borderId="0" xfId="1" applyNumberFormat="1" applyFont="1" applyFill="1" applyProtection="1"/>
    <xf numFmtId="164" fontId="8" fillId="0" borderId="0" xfId="1" applyNumberFormat="1" applyFont="1" applyProtection="1">
      <protection locked="0"/>
    </xf>
    <xf numFmtId="0" fontId="5" fillId="0" borderId="0" xfId="0" applyFont="1" applyProtection="1">
      <protection locked="0"/>
    </xf>
    <xf numFmtId="164" fontId="5" fillId="0" borderId="0" xfId="1" applyNumberFormat="1" applyFont="1" applyProtection="1">
      <protection locked="0"/>
    </xf>
    <xf numFmtId="0" fontId="10" fillId="0" borderId="0" xfId="0" applyFont="1" applyFill="1" applyAlignment="1" applyProtection="1">
      <alignment horizontal="center" wrapText="1"/>
      <protection locked="0"/>
    </xf>
    <xf numFmtId="164" fontId="5" fillId="0" borderId="0" xfId="1" applyNumberFormat="1" applyFont="1" applyFill="1" applyProtection="1">
      <protection locked="0"/>
    </xf>
    <xf numFmtId="0" fontId="5" fillId="0" borderId="0" xfId="0" applyFont="1" applyAlignment="1" applyProtection="1">
      <alignment wrapText="1"/>
      <protection locked="0"/>
    </xf>
    <xf numFmtId="38" fontId="5" fillId="0" borderId="0" xfId="0" applyNumberFormat="1" applyFont="1" applyProtection="1"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164" fontId="6" fillId="0" borderId="0" xfId="1" applyNumberFormat="1" applyFont="1" applyFill="1" applyBorder="1" applyProtection="1">
      <protection locked="0"/>
    </xf>
    <xf numFmtId="38" fontId="6" fillId="0" borderId="0" xfId="4" applyNumberFormat="1" applyFont="1" applyFill="1" applyBorder="1" applyProtection="1">
      <protection locked="0"/>
    </xf>
    <xf numFmtId="165" fontId="5" fillId="0" borderId="0" xfId="4" applyNumberFormat="1" applyFont="1" applyProtection="1">
      <protection locked="0"/>
    </xf>
    <xf numFmtId="164" fontId="13" fillId="0" borderId="0" xfId="1" applyNumberFormat="1" applyFont="1" applyFill="1" applyProtection="1">
      <protection locked="0"/>
    </xf>
    <xf numFmtId="0" fontId="13" fillId="0" borderId="0" xfId="0" applyFont="1" applyProtection="1">
      <protection locked="0"/>
    </xf>
    <xf numFmtId="0" fontId="11" fillId="0" borderId="0" xfId="0" applyFont="1" applyFill="1" applyAlignment="1" applyProtection="1">
      <alignment horizontal="center" wrapText="1"/>
      <protection locked="0"/>
    </xf>
    <xf numFmtId="10" fontId="13" fillId="0" borderId="0" xfId="4" applyNumberFormat="1" applyFont="1" applyFill="1" applyProtection="1">
      <protection locked="0"/>
    </xf>
    <xf numFmtId="10" fontId="13" fillId="0" borderId="0" xfId="4" applyNumberFormat="1" applyFont="1" applyProtection="1">
      <protection locked="0"/>
    </xf>
    <xf numFmtId="10" fontId="13" fillId="0" borderId="0" xfId="4" applyNumberFormat="1" applyFont="1" applyFill="1" applyBorder="1" applyAlignment="1" applyProtection="1">
      <alignment wrapText="1"/>
      <protection locked="0"/>
    </xf>
    <xf numFmtId="10" fontId="13" fillId="0" borderId="0" xfId="4" applyNumberFormat="1" applyFont="1" applyFill="1" applyAlignment="1" applyProtection="1">
      <alignment horizontal="center" wrapText="1"/>
      <protection locked="0"/>
    </xf>
    <xf numFmtId="38" fontId="6" fillId="5" borderId="7" xfId="0" applyNumberFormat="1" applyFont="1" applyFill="1" applyBorder="1" applyProtection="1"/>
    <xf numFmtId="38" fontId="6" fillId="5" borderId="7" xfId="0" applyNumberFormat="1" applyFont="1" applyFill="1" applyBorder="1" applyAlignment="1" applyProtection="1">
      <alignment horizontal="center"/>
    </xf>
    <xf numFmtId="38" fontId="5" fillId="0" borderId="0" xfId="1" applyNumberFormat="1" applyFont="1" applyBorder="1" applyProtection="1"/>
    <xf numFmtId="164" fontId="5" fillId="0" borderId="0" xfId="1" applyNumberFormat="1" applyFont="1" applyFill="1" applyBorder="1" applyAlignment="1" applyProtection="1">
      <alignment horizontal="left" indent="1"/>
    </xf>
    <xf numFmtId="164" fontId="5" fillId="0" borderId="40" xfId="1" applyNumberFormat="1" applyFont="1" applyBorder="1" applyAlignment="1" applyProtection="1">
      <alignment horizontal="left" indent="1"/>
    </xf>
    <xf numFmtId="164" fontId="5" fillId="0" borderId="40" xfId="1" applyNumberFormat="1" applyFont="1" applyBorder="1" applyAlignment="1" applyProtection="1">
      <alignment horizontal="center"/>
    </xf>
    <xf numFmtId="38" fontId="5" fillId="0" borderId="0" xfId="1" applyNumberFormat="1" applyFont="1" applyProtection="1">
      <protection locked="0"/>
    </xf>
    <xf numFmtId="38" fontId="0" fillId="0" borderId="0" xfId="0" applyNumberFormat="1" applyProtection="1">
      <protection locked="0"/>
    </xf>
    <xf numFmtId="38" fontId="5" fillId="0" borderId="0" xfId="1" applyNumberFormat="1" applyFont="1" applyFill="1" applyProtection="1">
      <protection locked="0"/>
    </xf>
    <xf numFmtId="0" fontId="0" fillId="0" borderId="0" xfId="0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6" fontId="5" fillId="0" borderId="0" xfId="0" applyNumberFormat="1" applyFont="1" applyProtection="1">
      <protection locked="0"/>
    </xf>
    <xf numFmtId="8" fontId="5" fillId="0" borderId="0" xfId="0" applyNumberFormat="1" applyFont="1" applyProtection="1">
      <protection locked="0"/>
    </xf>
    <xf numFmtId="38" fontId="5" fillId="0" borderId="0" xfId="4" applyNumberFormat="1" applyFont="1" applyProtection="1">
      <protection locked="0"/>
    </xf>
    <xf numFmtId="0" fontId="5" fillId="0" borderId="0" xfId="0" applyFont="1" applyProtection="1"/>
    <xf numFmtId="10" fontId="5" fillId="5" borderId="24" xfId="0" applyNumberFormat="1" applyFont="1" applyFill="1" applyBorder="1" applyProtection="1"/>
    <xf numFmtId="164" fontId="7" fillId="0" borderId="0" xfId="1" applyNumberFormat="1" applyFont="1" applyFill="1" applyBorder="1" applyAlignment="1" applyProtection="1"/>
    <xf numFmtId="38" fontId="1" fillId="0" borderId="0" xfId="0" applyNumberFormat="1" applyFont="1" applyProtection="1">
      <protection locked="0"/>
    </xf>
    <xf numFmtId="165" fontId="5" fillId="0" borderId="0" xfId="0" applyNumberFormat="1" applyFont="1" applyProtection="1">
      <protection locked="0"/>
    </xf>
    <xf numFmtId="164" fontId="6" fillId="0" borderId="24" xfId="1" applyNumberFormat="1" applyFont="1" applyBorder="1" applyProtection="1"/>
    <xf numFmtId="10" fontId="6" fillId="6" borderId="7" xfId="4" applyNumberFormat="1" applyFont="1" applyFill="1" applyBorder="1" applyProtection="1"/>
    <xf numFmtId="38" fontId="6" fillId="6" borderId="7" xfId="4" applyNumberFormat="1" applyFont="1" applyFill="1" applyBorder="1" applyProtection="1"/>
    <xf numFmtId="164" fontId="5" fillId="0" borderId="0" xfId="1" applyNumberFormat="1" applyFont="1" applyBorder="1" applyProtection="1"/>
    <xf numFmtId="164" fontId="5" fillId="0" borderId="39" xfId="1" applyNumberFormat="1" applyFont="1" applyBorder="1" applyAlignment="1" applyProtection="1">
      <alignment horizontal="left" indent="1"/>
    </xf>
    <xf numFmtId="10" fontId="5" fillId="5" borderId="55" xfId="0" applyNumberFormat="1" applyFont="1" applyFill="1" applyBorder="1" applyProtection="1"/>
    <xf numFmtId="38" fontId="5" fillId="5" borderId="55" xfId="0" applyNumberFormat="1" applyFont="1" applyFill="1" applyBorder="1" applyProtection="1"/>
    <xf numFmtId="10" fontId="5" fillId="5" borderId="24" xfId="0" applyNumberFormat="1" applyFont="1" applyFill="1" applyBorder="1" applyProtection="1">
      <protection locked="0"/>
    </xf>
    <xf numFmtId="164" fontId="5" fillId="0" borderId="0" xfId="1" applyNumberFormat="1" applyFont="1" applyBorder="1" applyAlignment="1" applyProtection="1">
      <alignment horizontal="left" indent="1"/>
    </xf>
    <xf numFmtId="4" fontId="5" fillId="5" borderId="28" xfId="0" applyNumberFormat="1" applyFont="1" applyFill="1" applyBorder="1" applyProtection="1"/>
    <xf numFmtId="9" fontId="5" fillId="5" borderId="36" xfId="4" applyFont="1" applyFill="1" applyBorder="1" applyProtection="1"/>
    <xf numFmtId="3" fontId="5" fillId="5" borderId="36" xfId="1" applyNumberFormat="1" applyFont="1" applyFill="1" applyBorder="1" applyProtection="1"/>
    <xf numFmtId="4" fontId="6" fillId="5" borderId="28" xfId="0" applyNumberFormat="1" applyFont="1" applyFill="1" applyBorder="1" applyProtection="1"/>
    <xf numFmtId="10" fontId="5" fillId="5" borderId="28" xfId="0" applyNumberFormat="1" applyFont="1" applyFill="1" applyBorder="1" applyProtection="1"/>
    <xf numFmtId="38" fontId="5" fillId="5" borderId="28" xfId="0" applyNumberFormat="1" applyFont="1" applyFill="1" applyBorder="1" applyProtection="1"/>
    <xf numFmtId="38" fontId="5" fillId="5" borderId="32" xfId="0" applyNumberFormat="1" applyFont="1" applyFill="1" applyBorder="1" applyProtection="1"/>
    <xf numFmtId="38" fontId="5" fillId="5" borderId="45" xfId="0" applyNumberFormat="1" applyFont="1" applyFill="1" applyBorder="1" applyProtection="1"/>
    <xf numFmtId="38" fontId="5" fillId="5" borderId="45" xfId="0" applyNumberFormat="1" applyFont="1" applyFill="1" applyBorder="1" applyAlignment="1" applyProtection="1">
      <alignment horizontal="center"/>
    </xf>
    <xf numFmtId="164" fontId="5" fillId="0" borderId="39" xfId="1" applyNumberFormat="1" applyFont="1" applyBorder="1" applyAlignment="1" applyProtection="1">
      <alignment horizontal="center"/>
    </xf>
    <xf numFmtId="0" fontId="5" fillId="5" borderId="36" xfId="0" applyFont="1" applyFill="1" applyBorder="1" applyProtection="1"/>
    <xf numFmtId="164" fontId="5" fillId="5" borderId="28" xfId="1" applyNumberFormat="1" applyFont="1" applyFill="1" applyBorder="1" applyProtection="1"/>
    <xf numFmtId="43" fontId="5" fillId="5" borderId="28" xfId="1" applyFont="1" applyFill="1" applyBorder="1" applyProtection="1"/>
    <xf numFmtId="43" fontId="5" fillId="5" borderId="36" xfId="1" applyFont="1" applyFill="1" applyBorder="1" applyProtection="1"/>
    <xf numFmtId="38" fontId="5" fillId="0" borderId="0" xfId="0" applyNumberFormat="1" applyFont="1" applyBorder="1" applyProtection="1"/>
    <xf numFmtId="38" fontId="5" fillId="0" borderId="0" xfId="0" applyNumberFormat="1" applyFont="1" applyBorder="1" applyAlignment="1" applyProtection="1">
      <alignment horizontal="center"/>
    </xf>
    <xf numFmtId="164" fontId="5" fillId="0" borderId="0" xfId="1" applyNumberFormat="1" applyFont="1" applyFill="1" applyBorder="1" applyAlignment="1" applyProtection="1">
      <alignment horizontal="center"/>
    </xf>
    <xf numFmtId="38" fontId="5" fillId="5" borderId="57" xfId="0" applyNumberFormat="1" applyFont="1" applyFill="1" applyBorder="1" applyProtection="1"/>
    <xf numFmtId="38" fontId="5" fillId="5" borderId="52" xfId="0" applyNumberFormat="1" applyFont="1" applyFill="1" applyBorder="1" applyProtection="1"/>
    <xf numFmtId="38" fontId="5" fillId="5" borderId="52" xfId="0" applyNumberFormat="1" applyFont="1" applyFill="1" applyBorder="1" applyAlignment="1" applyProtection="1">
      <alignment horizontal="center"/>
    </xf>
    <xf numFmtId="10" fontId="5" fillId="5" borderId="43" xfId="0" applyNumberFormat="1" applyFont="1" applyFill="1" applyBorder="1" applyProtection="1"/>
    <xf numFmtId="10" fontId="5" fillId="5" borderId="43" xfId="0" applyNumberFormat="1" applyFont="1" applyFill="1" applyBorder="1" applyProtection="1">
      <protection locked="0"/>
    </xf>
    <xf numFmtId="10" fontId="5" fillId="5" borderId="44" xfId="0" applyNumberFormat="1" applyFont="1" applyFill="1" applyBorder="1" applyProtection="1">
      <protection locked="0"/>
    </xf>
    <xf numFmtId="10" fontId="5" fillId="5" borderId="44" xfId="0" applyNumberFormat="1" applyFont="1" applyFill="1" applyBorder="1" applyAlignment="1" applyProtection="1">
      <alignment horizontal="center"/>
      <protection locked="0"/>
    </xf>
    <xf numFmtId="10" fontId="5" fillId="5" borderId="44" xfId="0" applyNumberFormat="1" applyFont="1" applyFill="1" applyBorder="1" applyProtection="1"/>
    <xf numFmtId="38" fontId="5" fillId="5" borderId="7" xfId="0" applyNumberFormat="1" applyFont="1" applyFill="1" applyBorder="1" applyProtection="1"/>
    <xf numFmtId="10" fontId="5" fillId="5" borderId="44" xfId="0" applyNumberFormat="1" applyFont="1" applyFill="1" applyBorder="1" applyAlignment="1" applyProtection="1">
      <alignment horizontal="center"/>
    </xf>
    <xf numFmtId="38" fontId="5" fillId="0" borderId="38" xfId="1" applyNumberFormat="1" applyFont="1" applyBorder="1" applyProtection="1"/>
    <xf numFmtId="38" fontId="5" fillId="0" borderId="0" xfId="0" applyNumberFormat="1" applyFont="1" applyFill="1" applyBorder="1" applyProtection="1"/>
    <xf numFmtId="38" fontId="5" fillId="0" borderId="0" xfId="1" applyNumberFormat="1" applyFont="1" applyFill="1" applyBorder="1" applyAlignment="1" applyProtection="1">
      <alignment horizontal="center"/>
    </xf>
    <xf numFmtId="38" fontId="5" fillId="0" borderId="0" xfId="1" applyNumberFormat="1" applyFont="1" applyFill="1" applyBorder="1" applyProtection="1"/>
    <xf numFmtId="38" fontId="5" fillId="5" borderId="3" xfId="0" applyNumberFormat="1" applyFont="1" applyFill="1" applyBorder="1" applyProtection="1"/>
    <xf numFmtId="38" fontId="5" fillId="5" borderId="58" xfId="0" applyNumberFormat="1" applyFont="1" applyFill="1" applyBorder="1" applyProtection="1"/>
    <xf numFmtId="38" fontId="5" fillId="5" borderId="31" xfId="0" applyNumberFormat="1" applyFont="1" applyFill="1" applyBorder="1" applyProtection="1"/>
    <xf numFmtId="38" fontId="5" fillId="5" borderId="31" xfId="0" applyNumberFormat="1" applyFont="1" applyFill="1" applyBorder="1" applyAlignment="1" applyProtection="1">
      <alignment horizontal="center"/>
    </xf>
    <xf numFmtId="164" fontId="5" fillId="0" borderId="0" xfId="1" applyNumberFormat="1" applyFont="1" applyBorder="1" applyAlignment="1" applyProtection="1">
      <alignment horizontal="center"/>
    </xf>
    <xf numFmtId="2" fontId="6" fillId="0" borderId="39" xfId="1" applyNumberFormat="1" applyFont="1" applyBorder="1" applyAlignment="1" applyProtection="1">
      <alignment horizontal="center"/>
    </xf>
    <xf numFmtId="0" fontId="6" fillId="0" borderId="0" xfId="0" applyFont="1" applyAlignment="1" applyProtection="1">
      <alignment wrapText="1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3" fontId="6" fillId="0" borderId="0" xfId="1" applyNumberFormat="1" applyFont="1" applyFill="1" applyBorder="1" applyAlignment="1" applyProtection="1"/>
    <xf numFmtId="38" fontId="6" fillId="0" borderId="0" xfId="1" applyNumberFormat="1" applyFont="1" applyProtection="1">
      <protection locked="0"/>
    </xf>
    <xf numFmtId="38" fontId="14" fillId="0" borderId="0" xfId="0" applyNumberFormat="1" applyFont="1" applyProtection="1">
      <protection locked="0"/>
    </xf>
    <xf numFmtId="38" fontId="5" fillId="0" borderId="0" xfId="1" applyNumberFormat="1" applyFont="1" applyProtection="1"/>
    <xf numFmtId="164" fontId="9" fillId="0" borderId="0" xfId="1" applyNumberFormat="1" applyFont="1" applyAlignment="1" applyProtection="1">
      <alignment wrapText="1"/>
      <protection locked="0"/>
    </xf>
    <xf numFmtId="38" fontId="6" fillId="6" borderId="36" xfId="0" applyNumberFormat="1" applyFont="1" applyFill="1" applyBorder="1" applyProtection="1"/>
    <xf numFmtId="38" fontId="11" fillId="0" borderId="0" xfId="0" applyNumberFormat="1" applyFont="1" applyFill="1" applyBorder="1" applyAlignment="1" applyProtection="1">
      <alignment wrapText="1"/>
      <protection locked="0"/>
    </xf>
    <xf numFmtId="38" fontId="11" fillId="0" borderId="0" xfId="0" applyNumberFormat="1" applyFont="1" applyFill="1" applyAlignment="1" applyProtection="1">
      <alignment horizontal="center" wrapText="1"/>
      <protection locked="0"/>
    </xf>
    <xf numFmtId="2" fontId="5" fillId="5" borderId="28" xfId="1" applyNumberFormat="1" applyFont="1" applyFill="1" applyBorder="1" applyProtection="1"/>
    <xf numFmtId="2" fontId="5" fillId="5" borderId="36" xfId="1" applyNumberFormat="1" applyFont="1" applyFill="1" applyBorder="1" applyProtection="1"/>
    <xf numFmtId="0" fontId="10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 wrapText="1"/>
    </xf>
    <xf numFmtId="164" fontId="6" fillId="8" borderId="0" xfId="1" applyNumberFormat="1" applyFont="1" applyFill="1" applyBorder="1" applyAlignment="1" applyProtection="1">
      <alignment horizontal="center"/>
    </xf>
    <xf numFmtId="38" fontId="5" fillId="8" borderId="0" xfId="1" applyNumberFormat="1" applyFont="1" applyFill="1" applyBorder="1" applyProtection="1">
      <protection locked="0"/>
    </xf>
    <xf numFmtId="43" fontId="13" fillId="0" borderId="0" xfId="1" applyNumberFormat="1" applyFont="1" applyFill="1" applyProtection="1">
      <protection locked="0"/>
    </xf>
    <xf numFmtId="43" fontId="13" fillId="0" borderId="0" xfId="4" applyNumberFormat="1" applyFont="1" applyFill="1" applyProtection="1">
      <protection locked="0"/>
    </xf>
    <xf numFmtId="2" fontId="13" fillId="0" borderId="0" xfId="0" applyNumberFormat="1" applyFont="1" applyProtection="1">
      <protection locked="0"/>
    </xf>
    <xf numFmtId="2" fontId="6" fillId="0" borderId="39" xfId="1" applyNumberFormat="1" applyFont="1" applyFill="1" applyBorder="1" applyAlignment="1" applyProtection="1">
      <alignment horizontal="center"/>
    </xf>
    <xf numFmtId="164" fontId="6" fillId="3" borderId="28" xfId="1" applyNumberFormat="1" applyFont="1" applyFill="1" applyBorder="1" applyAlignment="1" applyProtection="1">
      <alignment horizontal="center" wrapText="1"/>
    </xf>
    <xf numFmtId="164" fontId="5" fillId="0" borderId="52" xfId="1" applyNumberFormat="1" applyFont="1" applyFill="1" applyBorder="1" applyProtection="1"/>
    <xf numFmtId="164" fontId="5" fillId="0" borderId="41" xfId="1" applyNumberFormat="1" applyFont="1" applyFill="1" applyBorder="1" applyProtection="1"/>
    <xf numFmtId="9" fontId="5" fillId="0" borderId="53" xfId="4" applyNumberFormat="1" applyFont="1" applyFill="1" applyBorder="1" applyAlignment="1" applyProtection="1">
      <alignment horizontal="center"/>
    </xf>
    <xf numFmtId="9" fontId="5" fillId="0" borderId="49" xfId="4" applyNumberFormat="1" applyFont="1" applyFill="1" applyBorder="1" applyAlignment="1" applyProtection="1">
      <alignment horizontal="center"/>
    </xf>
    <xf numFmtId="10" fontId="5" fillId="0" borderId="50" xfId="4" applyNumberFormat="1" applyFont="1" applyFill="1" applyBorder="1" applyAlignment="1" applyProtection="1">
      <alignment horizontal="center"/>
    </xf>
    <xf numFmtId="10" fontId="5" fillId="0" borderId="46" xfId="4" applyNumberFormat="1" applyFont="1" applyFill="1" applyBorder="1" applyAlignment="1" applyProtection="1">
      <alignment horizontal="center"/>
    </xf>
    <xf numFmtId="38" fontId="6" fillId="0" borderId="7" xfId="1" applyNumberFormat="1" applyFont="1" applyFill="1" applyBorder="1" applyProtection="1"/>
    <xf numFmtId="38" fontId="6" fillId="0" borderId="1" xfId="1" applyNumberFormat="1" applyFont="1" applyFill="1" applyBorder="1" applyProtection="1"/>
    <xf numFmtId="38" fontId="6" fillId="0" borderId="2" xfId="1" applyNumberFormat="1" applyFont="1" applyFill="1" applyBorder="1" applyProtection="1"/>
    <xf numFmtId="38" fontId="6" fillId="0" borderId="51" xfId="1" applyNumberFormat="1" applyFont="1" applyFill="1" applyBorder="1" applyProtection="1"/>
    <xf numFmtId="38" fontId="5" fillId="0" borderId="1" xfId="1" applyNumberFormat="1" applyFont="1" applyFill="1" applyBorder="1" applyProtection="1"/>
    <xf numFmtId="38" fontId="5" fillId="0" borderId="2" xfId="1" applyNumberFormat="1" applyFont="1" applyFill="1" applyBorder="1" applyProtection="1"/>
    <xf numFmtId="38" fontId="6" fillId="0" borderId="54" xfId="1" applyNumberFormat="1" applyFont="1" applyFill="1" applyBorder="1" applyProtection="1"/>
    <xf numFmtId="38" fontId="6" fillId="0" borderId="28" xfId="0" applyNumberFormat="1" applyFont="1" applyFill="1" applyBorder="1" applyProtection="1"/>
    <xf numFmtId="38" fontId="6" fillId="0" borderId="28" xfId="0" applyNumberFormat="1" applyFont="1" applyFill="1" applyBorder="1" applyAlignment="1" applyProtection="1"/>
    <xf numFmtId="38" fontId="6" fillId="0" borderId="36" xfId="0" applyNumberFormat="1" applyFont="1" applyFill="1" applyBorder="1" applyAlignment="1" applyProtection="1"/>
    <xf numFmtId="38" fontId="6" fillId="0" borderId="36" xfId="1" applyNumberFormat="1" applyFont="1" applyFill="1" applyBorder="1" applyProtection="1"/>
    <xf numFmtId="0" fontId="10" fillId="0" borderId="0" xfId="0" applyFont="1" applyFill="1" applyBorder="1" applyAlignment="1" applyProtection="1">
      <alignment vertical="center" wrapText="1"/>
    </xf>
    <xf numFmtId="164" fontId="9" fillId="0" borderId="0" xfId="1" applyNumberFormat="1" applyFont="1" applyAlignment="1" applyProtection="1">
      <protection locked="0"/>
    </xf>
    <xf numFmtId="164" fontId="6" fillId="0" borderId="7" xfId="1" applyNumberFormat="1" applyFont="1" applyFill="1" applyBorder="1" applyProtection="1"/>
    <xf numFmtId="164" fontId="5" fillId="0" borderId="46" xfId="1" applyNumberFormat="1" applyFont="1" applyFill="1" applyBorder="1" applyProtection="1"/>
    <xf numFmtId="164" fontId="6" fillId="0" borderId="55" xfId="1" applyNumberFormat="1" applyFont="1" applyFill="1" applyBorder="1" applyProtection="1"/>
    <xf numFmtId="164" fontId="6" fillId="0" borderId="24" xfId="1" applyNumberFormat="1" applyFont="1" applyFill="1" applyBorder="1" applyAlignment="1" applyProtection="1">
      <alignment horizontal="left" indent="1"/>
    </xf>
    <xf numFmtId="164" fontId="6" fillId="0" borderId="28" xfId="1" applyNumberFormat="1" applyFont="1" applyFill="1" applyBorder="1" applyAlignment="1" applyProtection="1">
      <alignment horizontal="left" indent="1"/>
    </xf>
    <xf numFmtId="164" fontId="6" fillId="0" borderId="39" xfId="1" applyNumberFormat="1" applyFont="1" applyFill="1" applyBorder="1" applyAlignment="1" applyProtection="1">
      <alignment horizontal="left" indent="1"/>
    </xf>
    <xf numFmtId="38" fontId="5" fillId="0" borderId="7" xfId="1" applyNumberFormat="1" applyFont="1" applyFill="1" applyBorder="1" applyProtection="1"/>
    <xf numFmtId="164" fontId="6" fillId="0" borderId="0" xfId="1" applyNumberFormat="1" applyFont="1" applyFill="1" applyBorder="1" applyAlignment="1" applyProtection="1">
      <alignment horizontal="left" indent="1"/>
    </xf>
    <xf numFmtId="38" fontId="5" fillId="0" borderId="56" xfId="1" applyNumberFormat="1" applyFont="1" applyFill="1" applyBorder="1" applyAlignment="1" applyProtection="1"/>
    <xf numFmtId="164" fontId="5" fillId="0" borderId="55" xfId="1" applyNumberFormat="1" applyFont="1" applyFill="1" applyBorder="1" applyProtection="1"/>
    <xf numFmtId="3" fontId="5" fillId="0" borderId="55" xfId="0" applyNumberFormat="1" applyFont="1" applyFill="1" applyBorder="1" applyProtection="1"/>
    <xf numFmtId="10" fontId="5" fillId="9" borderId="42" xfId="4" applyNumberFormat="1" applyFont="1" applyFill="1" applyBorder="1" applyAlignment="1" applyProtection="1">
      <alignment horizontal="center"/>
      <protection locked="0"/>
    </xf>
    <xf numFmtId="10" fontId="5" fillId="0" borderId="42" xfId="4" applyNumberFormat="1" applyFont="1" applyFill="1" applyBorder="1" applyAlignment="1" applyProtection="1">
      <alignment horizontal="center"/>
    </xf>
    <xf numFmtId="164" fontId="5" fillId="0" borderId="24" xfId="1" applyNumberFormat="1" applyFont="1" applyFill="1" applyBorder="1" applyAlignment="1" applyProtection="1">
      <alignment horizontal="left" indent="1"/>
      <protection locked="0"/>
    </xf>
    <xf numFmtId="164" fontId="5" fillId="0" borderId="28" xfId="1" applyNumberFormat="1" applyFont="1" applyFill="1" applyBorder="1" applyAlignment="1" applyProtection="1">
      <alignment horizontal="left" indent="1"/>
    </xf>
    <xf numFmtId="166" fontId="5" fillId="0" borderId="32" xfId="1" applyNumberFormat="1" applyFont="1" applyFill="1" applyBorder="1" applyAlignment="1" applyProtection="1">
      <alignment horizontal="center"/>
    </xf>
    <xf numFmtId="38" fontId="6" fillId="0" borderId="0" xfId="1" applyNumberFormat="1" applyFont="1" applyAlignment="1" applyProtection="1">
      <protection locked="0"/>
    </xf>
    <xf numFmtId="38" fontId="16" fillId="0" borderId="0" xfId="1" applyNumberFormat="1" applyFont="1" applyAlignment="1" applyProtection="1">
      <protection locked="0"/>
    </xf>
    <xf numFmtId="38" fontId="6" fillId="0" borderId="0" xfId="0" applyNumberFormat="1" applyFont="1" applyFill="1" applyAlignment="1" applyProtection="1">
      <protection locked="0"/>
    </xf>
    <xf numFmtId="38" fontId="17" fillId="0" borderId="0" xfId="0" applyNumberFormat="1" applyFont="1" applyFill="1" applyAlignment="1" applyProtection="1">
      <protection locked="0"/>
    </xf>
    <xf numFmtId="38" fontId="6" fillId="0" borderId="0" xfId="0" applyNumberFormat="1" applyFont="1" applyFill="1" applyAlignment="1" applyProtection="1">
      <alignment horizontal="center" wrapText="1"/>
    </xf>
    <xf numFmtId="38" fontId="6" fillId="0" borderId="0" xfId="0" applyNumberFormat="1" applyFont="1" applyFill="1" applyAlignment="1" applyProtection="1">
      <alignment horizontal="center" wrapText="1"/>
      <protection locked="0"/>
    </xf>
    <xf numFmtId="0" fontId="6" fillId="4" borderId="37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9" fontId="5" fillId="0" borderId="63" xfId="4" applyNumberFormat="1" applyFont="1" applyFill="1" applyBorder="1" applyAlignment="1" applyProtection="1">
      <alignment horizontal="center"/>
    </xf>
    <xf numFmtId="9" fontId="5" fillId="0" borderId="63" xfId="4" applyFont="1" applyFill="1" applyBorder="1" applyAlignment="1" applyProtection="1">
      <alignment horizontal="center"/>
    </xf>
    <xf numFmtId="38" fontId="5" fillId="0" borderId="63" xfId="1" applyNumberFormat="1" applyFont="1" applyFill="1" applyBorder="1" applyProtection="1">
      <protection locked="0"/>
    </xf>
    <xf numFmtId="38" fontId="5" fillId="0" borderId="63" xfId="1" applyNumberFormat="1" applyFont="1" applyFill="1" applyBorder="1" applyProtection="1"/>
    <xf numFmtId="164" fontId="5" fillId="0" borderId="4" xfId="1" applyNumberFormat="1" applyFont="1" applyFill="1" applyBorder="1" applyProtection="1"/>
    <xf numFmtId="164" fontId="5" fillId="0" borderId="27" xfId="1" applyNumberFormat="1" applyFont="1" applyFill="1" applyBorder="1" applyProtection="1"/>
    <xf numFmtId="164" fontId="5" fillId="0" borderId="27" xfId="1" applyNumberFormat="1" applyFont="1" applyFill="1" applyBorder="1" applyProtection="1">
      <protection locked="0"/>
    </xf>
    <xf numFmtId="164" fontId="6" fillId="0" borderId="4" xfId="1" applyNumberFormat="1" applyFont="1" applyFill="1" applyBorder="1" applyProtection="1"/>
    <xf numFmtId="0" fontId="5" fillId="0" borderId="0" xfId="0" applyFont="1" applyBorder="1"/>
    <xf numFmtId="164" fontId="6" fillId="0" borderId="26" xfId="1" applyNumberFormat="1" applyFont="1" applyFill="1" applyBorder="1" applyProtection="1"/>
    <xf numFmtId="0" fontId="17" fillId="0" borderId="0" xfId="0" applyFont="1" applyFill="1" applyBorder="1" applyAlignment="1" applyProtection="1"/>
    <xf numFmtId="0" fontId="15" fillId="0" borderId="0" xfId="0" applyFont="1" applyFill="1" applyAlignment="1" applyProtection="1">
      <alignment wrapText="1"/>
    </xf>
    <xf numFmtId="164" fontId="6" fillId="0" borderId="0" xfId="1" applyNumberFormat="1" applyFont="1" applyFill="1" applyBorder="1" applyAlignment="1" applyProtection="1">
      <alignment horizontal="left"/>
    </xf>
    <xf numFmtId="164" fontId="18" fillId="8" borderId="17" xfId="1" applyNumberFormat="1" applyFont="1" applyFill="1" applyBorder="1" applyAlignment="1" applyProtection="1">
      <alignment horizontal="left"/>
    </xf>
    <xf numFmtId="164" fontId="18" fillId="8" borderId="14" xfId="1" applyNumberFormat="1" applyFont="1" applyFill="1" applyBorder="1" applyAlignment="1" applyProtection="1">
      <alignment horizontal="left"/>
    </xf>
    <xf numFmtId="0" fontId="17" fillId="10" borderId="16" xfId="0" applyFont="1" applyFill="1" applyBorder="1" applyAlignment="1" applyProtection="1">
      <alignment horizontal="center" vertical="center" wrapText="1"/>
    </xf>
    <xf numFmtId="0" fontId="17" fillId="10" borderId="18" xfId="0" applyFont="1" applyFill="1" applyBorder="1" applyAlignment="1" applyProtection="1">
      <alignment horizontal="center" vertical="center" wrapText="1"/>
    </xf>
    <xf numFmtId="0" fontId="6" fillId="10" borderId="37" xfId="0" applyFont="1" applyFill="1" applyBorder="1" applyAlignment="1" applyProtection="1">
      <alignment horizontal="center"/>
    </xf>
    <xf numFmtId="0" fontId="6" fillId="10" borderId="1" xfId="0" applyFont="1" applyFill="1" applyBorder="1" applyAlignment="1" applyProtection="1">
      <alignment horizontal="center"/>
    </xf>
    <xf numFmtId="164" fontId="6" fillId="10" borderId="1" xfId="1" applyNumberFormat="1" applyFont="1" applyFill="1" applyBorder="1" applyAlignment="1" applyProtection="1">
      <alignment horizontal="center" wrapText="1"/>
    </xf>
    <xf numFmtId="0" fontId="6" fillId="3" borderId="1" xfId="0" applyFont="1" applyFill="1" applyBorder="1" applyAlignment="1" applyProtection="1">
      <alignment horizontal="center"/>
    </xf>
    <xf numFmtId="0" fontId="6" fillId="3" borderId="37" xfId="0" applyFont="1" applyFill="1" applyBorder="1" applyAlignment="1" applyProtection="1">
      <alignment horizontal="center"/>
    </xf>
    <xf numFmtId="164" fontId="6" fillId="10" borderId="32" xfId="1" applyNumberFormat="1" applyFont="1" applyFill="1" applyBorder="1" applyAlignment="1" applyProtection="1">
      <alignment horizontal="center" wrapText="1"/>
    </xf>
    <xf numFmtId="164" fontId="6" fillId="10" borderId="32" xfId="1" applyNumberFormat="1" applyFont="1" applyFill="1" applyBorder="1" applyAlignment="1" applyProtection="1">
      <alignment horizontal="right" wrapText="1"/>
    </xf>
    <xf numFmtId="0" fontId="5" fillId="0" borderId="0" xfId="0" applyFont="1" applyFill="1" applyBorder="1"/>
    <xf numFmtId="164" fontId="6" fillId="0" borderId="28" xfId="1" applyNumberFormat="1" applyFont="1" applyFill="1" applyBorder="1" applyProtection="1"/>
    <xf numFmtId="164" fontId="5" fillId="0" borderId="28" xfId="1" applyNumberFormat="1" applyFont="1" applyFill="1" applyBorder="1" applyAlignment="1" applyProtection="1">
      <alignment wrapText="1"/>
    </xf>
    <xf numFmtId="0" fontId="5" fillId="0" borderId="8" xfId="0" applyFont="1" applyBorder="1"/>
    <xf numFmtId="0" fontId="5" fillId="0" borderId="5" xfId="0" applyFont="1" applyBorder="1"/>
    <xf numFmtId="164" fontId="5" fillId="0" borderId="26" xfId="1" applyNumberFormat="1" applyFont="1" applyFill="1" applyBorder="1" applyProtection="1"/>
    <xf numFmtId="164" fontId="6" fillId="0" borderId="4" xfId="1" applyNumberFormat="1" applyFont="1" applyFill="1" applyBorder="1" applyAlignment="1" applyProtection="1">
      <alignment horizontal="left" wrapText="1"/>
    </xf>
    <xf numFmtId="164" fontId="5" fillId="0" borderId="26" xfId="1" applyNumberFormat="1" applyFont="1" applyFill="1" applyBorder="1" applyAlignment="1" applyProtection="1">
      <alignment horizontal="left" wrapText="1"/>
    </xf>
    <xf numFmtId="164" fontId="5" fillId="0" borderId="26" xfId="1" applyNumberFormat="1" applyFont="1" applyFill="1" applyBorder="1" applyAlignment="1" applyProtection="1">
      <alignment wrapText="1"/>
    </xf>
    <xf numFmtId="164" fontId="6" fillId="0" borderId="70" xfId="1" applyNumberFormat="1" applyFont="1" applyFill="1" applyBorder="1" applyAlignment="1" applyProtection="1">
      <alignment horizontal="left"/>
    </xf>
    <xf numFmtId="164" fontId="5" fillId="0" borderId="1" xfId="1" applyNumberFormat="1" applyFont="1" applyFill="1" applyBorder="1" applyProtection="1"/>
    <xf numFmtId="164" fontId="5" fillId="0" borderId="15" xfId="1" applyNumberFormat="1" applyFont="1" applyFill="1" applyBorder="1" applyProtection="1"/>
    <xf numFmtId="164" fontId="5" fillId="0" borderId="7" xfId="1" applyNumberFormat="1" applyFont="1" applyFill="1" applyBorder="1" applyProtection="1"/>
    <xf numFmtId="164" fontId="5" fillId="0" borderId="10" xfId="1" applyNumberFormat="1" applyFont="1" applyFill="1" applyBorder="1" applyProtection="1"/>
    <xf numFmtId="164" fontId="5" fillId="0" borderId="31" xfId="1" applyNumberFormat="1" applyFont="1" applyFill="1" applyBorder="1" applyProtection="1"/>
    <xf numFmtId="164" fontId="0" fillId="0" borderId="0" xfId="1" applyNumberFormat="1" applyFont="1"/>
    <xf numFmtId="164" fontId="5" fillId="0" borderId="16" xfId="1" applyNumberFormat="1" applyFont="1" applyFill="1" applyBorder="1" applyProtection="1"/>
    <xf numFmtId="164" fontId="5" fillId="0" borderId="64" xfId="1" applyNumberFormat="1" applyFont="1" applyFill="1" applyBorder="1" applyProtection="1"/>
    <xf numFmtId="164" fontId="5" fillId="0" borderId="20" xfId="1" applyNumberFormat="1" applyFont="1" applyFill="1" applyBorder="1" applyProtection="1"/>
    <xf numFmtId="164" fontId="5" fillId="0" borderId="51" xfId="1" applyNumberFormat="1" applyFont="1" applyFill="1" applyBorder="1" applyProtection="1"/>
    <xf numFmtId="164" fontId="5" fillId="0" borderId="22" xfId="1" applyNumberFormat="1" applyFont="1" applyFill="1" applyBorder="1" applyProtection="1"/>
    <xf numFmtId="164" fontId="5" fillId="0" borderId="2" xfId="1" applyNumberFormat="1" applyFont="1" applyFill="1" applyBorder="1" applyProtection="1"/>
    <xf numFmtId="164" fontId="5" fillId="0" borderId="13" xfId="1" applyNumberFormat="1" applyFont="1" applyFill="1" applyBorder="1" applyProtection="1"/>
    <xf numFmtId="164" fontId="5" fillId="0" borderId="25" xfId="1" applyNumberFormat="1" applyFont="1" applyFill="1" applyBorder="1" applyProtection="1"/>
    <xf numFmtId="164" fontId="5" fillId="0" borderId="62" xfId="1" applyNumberFormat="1" applyFont="1" applyFill="1" applyBorder="1" applyProtection="1"/>
    <xf numFmtId="164" fontId="6" fillId="3" borderId="25" xfId="1" applyNumberFormat="1" applyFont="1" applyFill="1" applyBorder="1" applyProtection="1"/>
    <xf numFmtId="164" fontId="6" fillId="3" borderId="61" xfId="1" applyNumberFormat="1" applyFont="1" applyFill="1" applyBorder="1" applyProtection="1"/>
    <xf numFmtId="164" fontId="5" fillId="9" borderId="28" xfId="1" applyNumberFormat="1" applyFont="1" applyFill="1" applyBorder="1" applyProtection="1">
      <protection locked="0"/>
    </xf>
    <xf numFmtId="164" fontId="5" fillId="0" borderId="0" xfId="1" applyNumberFormat="1" applyFont="1" applyBorder="1"/>
    <xf numFmtId="164" fontId="5" fillId="0" borderId="8" xfId="1" applyNumberFormat="1" applyFont="1" applyBorder="1"/>
    <xf numFmtId="164" fontId="5" fillId="0" borderId="5" xfId="1" applyNumberFormat="1" applyFont="1" applyBorder="1"/>
    <xf numFmtId="164" fontId="6" fillId="3" borderId="71" xfId="1" applyNumberFormat="1" applyFont="1" applyFill="1" applyBorder="1" applyAlignment="1" applyProtection="1">
      <alignment wrapText="1"/>
    </xf>
    <xf numFmtId="164" fontId="6" fillId="3" borderId="72" xfId="1" applyNumberFormat="1" applyFont="1" applyFill="1" applyBorder="1" applyAlignment="1" applyProtection="1">
      <alignment wrapText="1"/>
    </xf>
    <xf numFmtId="164" fontId="6" fillId="0" borderId="0" xfId="1" applyNumberFormat="1" applyFont="1" applyFill="1" applyBorder="1" applyAlignment="1" applyProtection="1">
      <alignment wrapText="1"/>
    </xf>
    <xf numFmtId="164" fontId="6" fillId="8" borderId="0" xfId="1" applyNumberFormat="1" applyFont="1" applyFill="1" applyBorder="1" applyAlignment="1" applyProtection="1">
      <alignment wrapText="1"/>
    </xf>
    <xf numFmtId="164" fontId="5" fillId="0" borderId="8" xfId="1" applyNumberFormat="1" applyFont="1" applyFill="1" applyBorder="1" applyAlignment="1" applyProtection="1">
      <alignment wrapText="1"/>
    </xf>
    <xf numFmtId="164" fontId="5" fillId="0" borderId="5" xfId="1" applyNumberFormat="1" applyFont="1" applyFill="1" applyBorder="1" applyProtection="1"/>
    <xf numFmtId="164" fontId="5" fillId="0" borderId="5" xfId="1" applyNumberFormat="1" applyFont="1" applyFill="1" applyBorder="1" applyAlignment="1" applyProtection="1">
      <alignment wrapText="1"/>
    </xf>
    <xf numFmtId="164" fontId="5" fillId="9" borderId="28" xfId="1" applyNumberFormat="1" applyFont="1" applyFill="1" applyBorder="1" applyAlignment="1" applyProtection="1">
      <alignment wrapText="1"/>
      <protection locked="0"/>
    </xf>
    <xf numFmtId="164" fontId="5" fillId="7" borderId="29" xfId="1" applyNumberFormat="1" applyFont="1" applyFill="1" applyBorder="1" applyAlignment="1" applyProtection="1">
      <alignment wrapText="1"/>
    </xf>
    <xf numFmtId="164" fontId="6" fillId="3" borderId="47" xfId="1" applyNumberFormat="1" applyFont="1" applyFill="1" applyBorder="1" applyProtection="1"/>
    <xf numFmtId="164" fontId="6" fillId="3" borderId="48" xfId="1" applyNumberFormat="1" applyFont="1" applyFill="1" applyBorder="1" applyProtection="1"/>
    <xf numFmtId="164" fontId="6" fillId="0" borderId="0" xfId="1" applyNumberFormat="1" applyFont="1" applyProtection="1">
      <protection locked="0"/>
    </xf>
    <xf numFmtId="38" fontId="5" fillId="2" borderId="63" xfId="1" applyNumberFormat="1" applyFont="1" applyFill="1" applyBorder="1" applyProtection="1">
      <protection locked="0"/>
    </xf>
    <xf numFmtId="164" fontId="5" fillId="2" borderId="63" xfId="1" applyNumberFormat="1" applyFont="1" applyFill="1" applyBorder="1" applyProtection="1">
      <protection locked="0"/>
    </xf>
    <xf numFmtId="10" fontId="5" fillId="2" borderId="42" xfId="4" applyNumberFormat="1" applyFont="1" applyFill="1" applyBorder="1" applyAlignment="1" applyProtection="1">
      <alignment horizontal="center"/>
      <protection locked="0"/>
    </xf>
    <xf numFmtId="38" fontId="5" fillId="2" borderId="1" xfId="1" applyNumberFormat="1" applyFont="1" applyFill="1" applyBorder="1" applyProtection="1">
      <protection locked="0"/>
    </xf>
    <xf numFmtId="38" fontId="5" fillId="2" borderId="2" xfId="1" applyNumberFormat="1" applyFont="1" applyFill="1" applyBorder="1" applyProtection="1">
      <protection locked="0"/>
    </xf>
    <xf numFmtId="38" fontId="5" fillId="2" borderId="7" xfId="1" applyNumberFormat="1" applyFont="1" applyFill="1" applyBorder="1" applyProtection="1">
      <protection locked="0"/>
    </xf>
    <xf numFmtId="10" fontId="5" fillId="2" borderId="24" xfId="4" applyNumberFormat="1" applyFont="1" applyFill="1" applyBorder="1" applyAlignment="1" applyProtection="1">
      <alignment horizontal="center"/>
      <protection locked="0"/>
    </xf>
    <xf numFmtId="164" fontId="6" fillId="3" borderId="28" xfId="1" applyNumberFormat="1" applyFont="1" applyFill="1" applyBorder="1" applyProtection="1"/>
    <xf numFmtId="164" fontId="5" fillId="2" borderId="28" xfId="1" applyNumberFormat="1" applyFont="1" applyFill="1" applyBorder="1" applyProtection="1">
      <protection locked="0"/>
    </xf>
    <xf numFmtId="164" fontId="5" fillId="2" borderId="29" xfId="1" applyNumberFormat="1" applyFont="1" applyFill="1" applyBorder="1" applyProtection="1">
      <protection locked="0"/>
    </xf>
    <xf numFmtId="164" fontId="6" fillId="2" borderId="29" xfId="1" applyNumberFormat="1" applyFont="1" applyFill="1" applyBorder="1" applyAlignment="1" applyProtection="1">
      <protection locked="0"/>
    </xf>
    <xf numFmtId="164" fontId="6" fillId="2" borderId="29" xfId="1" applyNumberFormat="1" applyFont="1" applyFill="1" applyBorder="1" applyProtection="1">
      <protection locked="0"/>
    </xf>
    <xf numFmtId="10" fontId="6" fillId="2" borderId="28" xfId="4" applyNumberFormat="1" applyFont="1" applyFill="1" applyBorder="1" applyAlignment="1" applyProtection="1">
      <alignment wrapText="1"/>
      <protection locked="0"/>
    </xf>
    <xf numFmtId="164" fontId="6" fillId="3" borderId="48" xfId="1" applyNumberFormat="1" applyFont="1" applyFill="1" applyBorder="1" applyAlignment="1" applyProtection="1"/>
    <xf numFmtId="164" fontId="5" fillId="2" borderId="28" xfId="1" applyNumberFormat="1" applyFont="1" applyFill="1" applyBorder="1" applyAlignment="1" applyProtection="1">
      <alignment wrapText="1"/>
      <protection locked="0"/>
    </xf>
    <xf numFmtId="164" fontId="6" fillId="3" borderId="7" xfId="1" applyNumberFormat="1" applyFont="1" applyFill="1" applyBorder="1" applyProtection="1"/>
    <xf numFmtId="164" fontId="6" fillId="3" borderId="10" xfId="1" applyNumberFormat="1" applyFont="1" applyFill="1" applyBorder="1" applyProtection="1"/>
    <xf numFmtId="164" fontId="5" fillId="7" borderId="28" xfId="1" applyNumberFormat="1" applyFont="1" applyFill="1" applyBorder="1" applyAlignment="1" applyProtection="1">
      <alignment wrapText="1"/>
    </xf>
    <xf numFmtId="164" fontId="6" fillId="11" borderId="45" xfId="1" applyNumberFormat="1" applyFont="1" applyFill="1" applyBorder="1" applyAlignment="1" applyProtection="1">
      <alignment horizontal="center" wrapText="1"/>
    </xf>
    <xf numFmtId="164" fontId="6" fillId="11" borderId="32" xfId="1" applyNumberFormat="1" applyFont="1" applyFill="1" applyBorder="1" applyAlignment="1" applyProtection="1">
      <alignment horizontal="right" wrapText="1"/>
    </xf>
    <xf numFmtId="0" fontId="6" fillId="11" borderId="37" xfId="0" applyFont="1" applyFill="1" applyBorder="1" applyAlignment="1" applyProtection="1">
      <alignment horizontal="center"/>
    </xf>
    <xf numFmtId="0" fontId="6" fillId="11" borderId="1" xfId="0" applyFont="1" applyFill="1" applyBorder="1" applyAlignment="1" applyProtection="1">
      <alignment horizontal="center"/>
    </xf>
    <xf numFmtId="164" fontId="6" fillId="12" borderId="45" xfId="1" applyNumberFormat="1" applyFont="1" applyFill="1" applyBorder="1" applyAlignment="1" applyProtection="1">
      <alignment horizontal="center" wrapText="1"/>
    </xf>
    <xf numFmtId="164" fontId="6" fillId="12" borderId="32" xfId="1" applyNumberFormat="1" applyFont="1" applyFill="1" applyBorder="1" applyAlignment="1" applyProtection="1">
      <alignment horizontal="right" wrapText="1"/>
    </xf>
    <xf numFmtId="0" fontId="6" fillId="12" borderId="1" xfId="0" applyFont="1" applyFill="1" applyBorder="1" applyAlignment="1" applyProtection="1">
      <alignment horizontal="center"/>
    </xf>
    <xf numFmtId="164" fontId="6" fillId="13" borderId="45" xfId="1" applyNumberFormat="1" applyFont="1" applyFill="1" applyBorder="1" applyAlignment="1" applyProtection="1">
      <alignment horizontal="center" wrapText="1"/>
    </xf>
    <xf numFmtId="164" fontId="6" fillId="13" borderId="32" xfId="1" applyNumberFormat="1" applyFont="1" applyFill="1" applyBorder="1" applyAlignment="1" applyProtection="1">
      <alignment horizontal="right" wrapText="1"/>
    </xf>
    <xf numFmtId="0" fontId="6" fillId="13" borderId="1" xfId="0" applyFont="1" applyFill="1" applyBorder="1" applyAlignment="1" applyProtection="1">
      <alignment horizontal="center"/>
    </xf>
    <xf numFmtId="164" fontId="6" fillId="3" borderId="1" xfId="1" applyNumberFormat="1" applyFont="1" applyFill="1" applyBorder="1" applyAlignment="1" applyProtection="1">
      <alignment horizontal="center" wrapText="1"/>
    </xf>
    <xf numFmtId="164" fontId="6" fillId="3" borderId="1" xfId="1" applyNumberFormat="1" applyFont="1" applyFill="1" applyBorder="1" applyProtection="1"/>
    <xf numFmtId="164" fontId="6" fillId="3" borderId="1" xfId="1" applyNumberFormat="1" applyFont="1" applyFill="1" applyBorder="1" applyAlignment="1" applyProtection="1">
      <alignment wrapText="1"/>
    </xf>
    <xf numFmtId="0" fontId="11" fillId="3" borderId="1" xfId="0" applyFont="1" applyFill="1" applyBorder="1" applyAlignment="1" applyProtection="1">
      <alignment wrapText="1"/>
    </xf>
    <xf numFmtId="164" fontId="6" fillId="3" borderId="2" xfId="1" applyNumberFormat="1" applyFont="1" applyFill="1" applyBorder="1" applyAlignment="1" applyProtection="1">
      <alignment wrapText="1"/>
    </xf>
    <xf numFmtId="164" fontId="6" fillId="3" borderId="2" xfId="1" applyNumberFormat="1" applyFont="1" applyFill="1" applyBorder="1" applyProtection="1"/>
    <xf numFmtId="0" fontId="6" fillId="3" borderId="28" xfId="0" applyFont="1" applyFill="1" applyBorder="1" applyAlignment="1" applyProtection="1">
      <alignment horizontal="center"/>
    </xf>
    <xf numFmtId="0" fontId="6" fillId="3" borderId="36" xfId="0" applyFont="1" applyFill="1" applyBorder="1" applyAlignment="1" applyProtection="1">
      <alignment horizontal="center"/>
    </xf>
    <xf numFmtId="38" fontId="6" fillId="3" borderId="1" xfId="0" applyNumberFormat="1" applyFont="1" applyFill="1" applyBorder="1" applyAlignment="1" applyProtection="1">
      <alignment horizontal="center" wrapText="1"/>
    </xf>
    <xf numFmtId="38" fontId="5" fillId="2" borderId="74" xfId="1" applyNumberFormat="1" applyFont="1" applyFill="1" applyBorder="1" applyProtection="1">
      <protection locked="0"/>
    </xf>
    <xf numFmtId="38" fontId="5" fillId="0" borderId="74" xfId="1" applyNumberFormat="1" applyFont="1" applyFill="1" applyBorder="1" applyProtection="1">
      <protection locked="0"/>
    </xf>
    <xf numFmtId="9" fontId="5" fillId="0" borderId="73" xfId="4" applyFont="1" applyFill="1" applyBorder="1" applyAlignment="1" applyProtection="1">
      <alignment horizontal="center"/>
    </xf>
    <xf numFmtId="164" fontId="6" fillId="11" borderId="32" xfId="1" applyNumberFormat="1" applyFont="1" applyFill="1" applyBorder="1" applyAlignment="1" applyProtection="1">
      <alignment horizontal="center" wrapText="1"/>
    </xf>
    <xf numFmtId="164" fontId="6" fillId="13" borderId="32" xfId="1" applyNumberFormat="1" applyFont="1" applyFill="1" applyBorder="1" applyAlignment="1" applyProtection="1">
      <alignment horizontal="center" wrapText="1"/>
    </xf>
    <xf numFmtId="164" fontId="6" fillId="12" borderId="32" xfId="1" applyNumberFormat="1" applyFont="1" applyFill="1" applyBorder="1" applyAlignment="1" applyProtection="1">
      <alignment horizontal="center" wrapText="1"/>
    </xf>
    <xf numFmtId="164" fontId="6" fillId="0" borderId="0" xfId="1" applyNumberFormat="1" applyFont="1" applyFill="1" applyBorder="1" applyAlignment="1" applyProtection="1">
      <alignment horizontal="right"/>
    </xf>
    <xf numFmtId="164" fontId="5" fillId="0" borderId="27" xfId="1" applyNumberFormat="1" applyFont="1" applyFill="1" applyBorder="1" applyAlignment="1" applyProtection="1">
      <alignment horizontal="left"/>
    </xf>
    <xf numFmtId="164" fontId="5" fillId="0" borderId="7" xfId="1" applyNumberFormat="1" applyFont="1" applyFill="1" applyBorder="1" applyAlignment="1" applyProtection="1">
      <alignment wrapText="1"/>
    </xf>
    <xf numFmtId="164" fontId="5" fillId="0" borderId="47" xfId="1" applyNumberFormat="1" applyFont="1" applyFill="1" applyBorder="1" applyAlignment="1" applyProtection="1">
      <alignment wrapText="1"/>
    </xf>
    <xf numFmtId="164" fontId="5" fillId="0" borderId="48" xfId="1" applyNumberFormat="1" applyFont="1" applyFill="1" applyBorder="1" applyProtection="1"/>
    <xf numFmtId="164" fontId="6" fillId="3" borderId="25" xfId="1" applyNumberFormat="1" applyFont="1" applyFill="1" applyBorder="1" applyAlignment="1" applyProtection="1">
      <alignment wrapText="1"/>
    </xf>
    <xf numFmtId="164" fontId="6" fillId="3" borderId="75" xfId="1" applyNumberFormat="1" applyFont="1" applyFill="1" applyBorder="1" applyAlignment="1" applyProtection="1">
      <alignment wrapText="1"/>
    </xf>
    <xf numFmtId="164" fontId="5" fillId="0" borderId="47" xfId="1" applyNumberFormat="1" applyFont="1" applyFill="1" applyBorder="1" applyAlignment="1" applyProtection="1">
      <alignment wrapText="1"/>
      <protection locked="0"/>
    </xf>
    <xf numFmtId="164" fontId="5" fillId="0" borderId="76" xfId="1" applyNumberFormat="1" applyFont="1" applyFill="1" applyBorder="1" applyAlignment="1" applyProtection="1">
      <alignment wrapText="1"/>
      <protection locked="0"/>
    </xf>
    <xf numFmtId="38" fontId="5" fillId="0" borderId="12" xfId="4" applyNumberFormat="1" applyFont="1" applyBorder="1" applyProtection="1">
      <protection locked="0"/>
    </xf>
    <xf numFmtId="38" fontId="5" fillId="0" borderId="12" xfId="1" applyNumberFormat="1" applyFont="1" applyBorder="1" applyProtection="1">
      <protection locked="0"/>
    </xf>
    <xf numFmtId="164" fontId="5" fillId="0" borderId="27" xfId="1" applyNumberFormat="1" applyFont="1" applyFill="1" applyBorder="1" applyAlignment="1" applyProtection="1">
      <alignment horizontal="left"/>
      <protection locked="0"/>
    </xf>
    <xf numFmtId="165" fontId="5" fillId="0" borderId="9" xfId="4" applyNumberFormat="1" applyFont="1" applyBorder="1" applyAlignment="1" applyProtection="1">
      <alignment horizontal="right"/>
    </xf>
    <xf numFmtId="165" fontId="5" fillId="0" borderId="9" xfId="4" applyNumberFormat="1" applyFont="1" applyBorder="1" applyProtection="1"/>
    <xf numFmtId="165" fontId="5" fillId="0" borderId="9" xfId="4" applyNumberFormat="1" applyFont="1" applyBorder="1" applyAlignment="1" applyProtection="1">
      <alignment horizontal="center"/>
    </xf>
    <xf numFmtId="165" fontId="5" fillId="0" borderId="20" xfId="4" applyNumberFormat="1" applyFont="1" applyBorder="1" applyAlignment="1" applyProtection="1">
      <alignment horizontal="center"/>
    </xf>
    <xf numFmtId="165" fontId="5" fillId="0" borderId="11" xfId="4" applyNumberFormat="1" applyFont="1" applyBorder="1" applyAlignment="1" applyProtection="1">
      <alignment horizontal="right"/>
    </xf>
    <xf numFmtId="165" fontId="5" fillId="0" borderId="11" xfId="4" applyNumberFormat="1" applyFont="1" applyBorder="1" applyAlignment="1" applyProtection="1">
      <alignment horizontal="center"/>
    </xf>
    <xf numFmtId="165" fontId="5" fillId="0" borderId="11" xfId="4" applyNumberFormat="1" applyFont="1" applyBorder="1" applyProtection="1"/>
    <xf numFmtId="165" fontId="6" fillId="0" borderId="62" xfId="4" applyNumberFormat="1" applyFont="1" applyBorder="1" applyProtection="1"/>
    <xf numFmtId="0" fontId="10" fillId="0" borderId="0" xfId="0" applyFont="1" applyFill="1" applyBorder="1" applyAlignment="1" applyProtection="1">
      <alignment wrapText="1"/>
    </xf>
    <xf numFmtId="164" fontId="16" fillId="0" borderId="0" xfId="1" applyNumberFormat="1" applyFont="1" applyAlignment="1" applyProtection="1">
      <alignment horizontal="center"/>
      <protection locked="0"/>
    </xf>
    <xf numFmtId="0" fontId="6" fillId="2" borderId="32" xfId="1" applyNumberFormat="1" applyFont="1" applyFill="1" applyBorder="1" applyAlignment="1" applyProtection="1">
      <alignment horizontal="center" wrapText="1"/>
      <protection locked="0"/>
    </xf>
    <xf numFmtId="0" fontId="6" fillId="2" borderId="36" xfId="1" applyNumberFormat="1" applyFont="1" applyFill="1" applyBorder="1" applyAlignment="1" applyProtection="1">
      <alignment horizontal="center" wrapText="1"/>
      <protection locked="0"/>
    </xf>
    <xf numFmtId="164" fontId="6" fillId="3" borderId="45" xfId="1" applyNumberFormat="1" applyFont="1" applyFill="1" applyBorder="1" applyAlignment="1" applyProtection="1">
      <alignment horizontal="center" vertical="center" wrapText="1"/>
    </xf>
    <xf numFmtId="164" fontId="6" fillId="3" borderId="32" xfId="1" applyNumberFormat="1" applyFont="1" applyFill="1" applyBorder="1" applyAlignment="1" applyProtection="1">
      <alignment horizontal="center" vertical="center" wrapText="1"/>
    </xf>
    <xf numFmtId="164" fontId="6" fillId="3" borderId="36" xfId="1" applyNumberFormat="1" applyFont="1" applyFill="1" applyBorder="1" applyAlignment="1" applyProtection="1">
      <alignment horizontal="center" vertical="center" wrapText="1"/>
    </xf>
    <xf numFmtId="164" fontId="6" fillId="3" borderId="32" xfId="1" applyNumberFormat="1" applyFont="1" applyFill="1" applyBorder="1" applyAlignment="1" applyProtection="1">
      <alignment horizontal="center"/>
      <protection locked="0"/>
    </xf>
    <xf numFmtId="164" fontId="6" fillId="3" borderId="36" xfId="1" applyNumberFormat="1" applyFont="1" applyFill="1" applyBorder="1" applyAlignment="1" applyProtection="1">
      <alignment horizontal="center"/>
      <protection locked="0"/>
    </xf>
    <xf numFmtId="164" fontId="6" fillId="3" borderId="45" xfId="1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 wrapText="1"/>
    </xf>
    <xf numFmtId="0" fontId="6" fillId="3" borderId="7" xfId="0" applyFont="1" applyFill="1" applyBorder="1" applyAlignment="1" applyProtection="1">
      <alignment horizontal="center" wrapText="1"/>
    </xf>
    <xf numFmtId="164" fontId="6" fillId="3" borderId="28" xfId="1" applyNumberFormat="1" applyFont="1" applyFill="1" applyBorder="1" applyAlignment="1" applyProtection="1">
      <alignment horizontal="center"/>
    </xf>
    <xf numFmtId="0" fontId="6" fillId="3" borderId="45" xfId="0" applyFont="1" applyFill="1" applyBorder="1" applyAlignment="1" applyProtection="1">
      <alignment horizontal="center" vertical="center"/>
    </xf>
    <xf numFmtId="0" fontId="6" fillId="3" borderId="32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/>
    </xf>
    <xf numFmtId="164" fontId="6" fillId="3" borderId="36" xfId="1" applyNumberFormat="1" applyFont="1" applyFill="1" applyBorder="1" applyAlignment="1" applyProtection="1">
      <alignment horizontal="center"/>
    </xf>
    <xf numFmtId="164" fontId="6" fillId="3" borderId="36" xfId="1" applyNumberFormat="1" applyFont="1" applyFill="1" applyBorder="1" applyAlignment="1" applyProtection="1">
      <alignment horizontal="center" wrapText="1"/>
    </xf>
    <xf numFmtId="164" fontId="6" fillId="3" borderId="28" xfId="1" applyNumberFormat="1" applyFont="1" applyFill="1" applyBorder="1" applyAlignment="1" applyProtection="1">
      <alignment horizontal="center" wrapText="1"/>
    </xf>
    <xf numFmtId="164" fontId="6" fillId="0" borderId="0" xfId="1" applyNumberFormat="1" applyFont="1" applyFill="1" applyBorder="1" applyProtection="1">
      <protection locked="0"/>
    </xf>
    <xf numFmtId="38" fontId="6" fillId="0" borderId="0" xfId="4" applyNumberFormat="1" applyFont="1" applyFill="1" applyBorder="1" applyProtection="1">
      <protection locked="0"/>
    </xf>
    <xf numFmtId="164" fontId="6" fillId="13" borderId="36" xfId="1" applyNumberFormat="1" applyFont="1" applyFill="1" applyBorder="1" applyAlignment="1" applyProtection="1">
      <alignment horizontal="center" wrapText="1"/>
    </xf>
    <xf numFmtId="164" fontId="6" fillId="13" borderId="28" xfId="1" applyNumberFormat="1" applyFont="1" applyFill="1" applyBorder="1" applyAlignment="1" applyProtection="1">
      <alignment horizontal="center" wrapText="1"/>
    </xf>
    <xf numFmtId="164" fontId="6" fillId="13" borderId="51" xfId="1" applyNumberFormat="1" applyFont="1" applyFill="1" applyBorder="1" applyAlignment="1" applyProtection="1">
      <alignment horizontal="center" wrapText="1"/>
    </xf>
    <xf numFmtId="164" fontId="6" fillId="13" borderId="7" xfId="1" applyNumberFormat="1" applyFont="1" applyFill="1" applyBorder="1" applyAlignment="1" applyProtection="1">
      <alignment horizontal="center" wrapText="1"/>
    </xf>
    <xf numFmtId="164" fontId="6" fillId="12" borderId="36" xfId="1" applyNumberFormat="1" applyFont="1" applyFill="1" applyBorder="1" applyAlignment="1" applyProtection="1">
      <alignment horizontal="center" wrapText="1"/>
    </xf>
    <xf numFmtId="164" fontId="6" fillId="12" borderId="28" xfId="1" applyNumberFormat="1" applyFont="1" applyFill="1" applyBorder="1" applyAlignment="1" applyProtection="1">
      <alignment horizontal="center" wrapText="1"/>
    </xf>
    <xf numFmtId="164" fontId="6" fillId="12" borderId="51" xfId="1" applyNumberFormat="1" applyFont="1" applyFill="1" applyBorder="1" applyAlignment="1" applyProtection="1">
      <alignment horizontal="center" wrapText="1"/>
    </xf>
    <xf numFmtId="164" fontId="6" fillId="12" borderId="7" xfId="1" applyNumberFormat="1" applyFont="1" applyFill="1" applyBorder="1" applyAlignment="1" applyProtection="1">
      <alignment horizontal="center" wrapText="1"/>
    </xf>
    <xf numFmtId="0" fontId="6" fillId="3" borderId="2" xfId="0" applyFont="1" applyFill="1" applyBorder="1" applyAlignment="1" applyProtection="1">
      <alignment horizontal="center" wrapText="1"/>
    </xf>
    <xf numFmtId="164" fontId="6" fillId="10" borderId="36" xfId="1" applyNumberFormat="1" applyFont="1" applyFill="1" applyBorder="1" applyAlignment="1" applyProtection="1">
      <alignment horizontal="center" wrapText="1"/>
    </xf>
    <xf numFmtId="164" fontId="6" fillId="10" borderId="28" xfId="1" applyNumberFormat="1" applyFont="1" applyFill="1" applyBorder="1" applyAlignment="1" applyProtection="1">
      <alignment horizontal="center" wrapText="1"/>
    </xf>
    <xf numFmtId="164" fontId="6" fillId="10" borderId="51" xfId="1" applyNumberFormat="1" applyFont="1" applyFill="1" applyBorder="1" applyAlignment="1" applyProtection="1">
      <alignment horizontal="center" wrapText="1"/>
    </xf>
    <xf numFmtId="164" fontId="6" fillId="10" borderId="7" xfId="1" applyNumberFormat="1" applyFont="1" applyFill="1" applyBorder="1" applyAlignment="1" applyProtection="1">
      <alignment horizontal="center" wrapText="1"/>
    </xf>
    <xf numFmtId="164" fontId="6" fillId="11" borderId="36" xfId="1" applyNumberFormat="1" applyFont="1" applyFill="1" applyBorder="1" applyAlignment="1" applyProtection="1">
      <alignment horizontal="center" wrapText="1"/>
    </xf>
    <xf numFmtId="164" fontId="6" fillId="11" borderId="28" xfId="1" applyNumberFormat="1" applyFont="1" applyFill="1" applyBorder="1" applyAlignment="1" applyProtection="1">
      <alignment horizontal="center" wrapText="1"/>
    </xf>
    <xf numFmtId="164" fontId="6" fillId="11" borderId="51" xfId="1" applyNumberFormat="1" applyFont="1" applyFill="1" applyBorder="1" applyAlignment="1" applyProtection="1">
      <alignment horizontal="center" wrapText="1"/>
    </xf>
    <xf numFmtId="164" fontId="6" fillId="11" borderId="7" xfId="1" applyNumberFormat="1" applyFont="1" applyFill="1" applyBorder="1" applyAlignment="1" applyProtection="1">
      <alignment horizontal="center" wrapText="1"/>
    </xf>
    <xf numFmtId="164" fontId="6" fillId="0" borderId="57" xfId="1" applyNumberFormat="1" applyFont="1" applyBorder="1" applyAlignment="1" applyProtection="1">
      <alignment horizontal="right"/>
    </xf>
    <xf numFmtId="164" fontId="15" fillId="0" borderId="0" xfId="1" applyNumberFormat="1" applyFont="1" applyAlignment="1" applyProtection="1">
      <alignment horizontal="center"/>
    </xf>
    <xf numFmtId="164" fontId="15" fillId="14" borderId="45" xfId="1" applyNumberFormat="1" applyFont="1" applyFill="1" applyBorder="1" applyAlignment="1" applyProtection="1">
      <alignment horizontal="center"/>
    </xf>
    <xf numFmtId="164" fontId="15" fillId="14" borderId="32" xfId="1" applyNumberFormat="1" applyFont="1" applyFill="1" applyBorder="1" applyAlignment="1" applyProtection="1">
      <alignment horizontal="center"/>
    </xf>
    <xf numFmtId="164" fontId="15" fillId="14" borderId="36" xfId="1" applyNumberFormat="1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/>
    <xf numFmtId="0" fontId="5" fillId="0" borderId="11" xfId="0" applyFont="1" applyFill="1" applyBorder="1" applyAlignment="1" applyProtection="1"/>
    <xf numFmtId="0" fontId="6" fillId="3" borderId="14" xfId="0" applyFont="1" applyFill="1" applyBorder="1" applyAlignment="1" applyProtection="1"/>
    <xf numFmtId="0" fontId="6" fillId="3" borderId="11" xfId="0" applyFont="1" applyFill="1" applyBorder="1" applyAlignment="1" applyProtection="1"/>
    <xf numFmtId="0" fontId="6" fillId="3" borderId="21" xfId="0" applyFont="1" applyFill="1" applyBorder="1" applyAlignment="1" applyProtection="1"/>
    <xf numFmtId="0" fontId="6" fillId="3" borderId="3" xfId="0" applyFont="1" applyFill="1" applyBorder="1" applyAlignment="1" applyProtection="1"/>
    <xf numFmtId="0" fontId="6" fillId="3" borderId="51" xfId="0" applyFont="1" applyFill="1" applyBorder="1" applyAlignment="1" applyProtection="1"/>
    <xf numFmtId="0" fontId="6" fillId="3" borderId="65" xfId="0" applyFont="1" applyFill="1" applyBorder="1" applyAlignment="1" applyProtection="1"/>
    <xf numFmtId="0" fontId="6" fillId="3" borderId="66" xfId="0" applyFont="1" applyFill="1" applyBorder="1" applyAlignment="1" applyProtection="1"/>
    <xf numFmtId="0" fontId="6" fillId="3" borderId="67" xfId="0" applyFont="1" applyFill="1" applyBorder="1" applyAlignment="1" applyProtection="1"/>
    <xf numFmtId="0" fontId="5" fillId="0" borderId="19" xfId="0" applyFont="1" applyFill="1" applyBorder="1" applyAlignment="1" applyProtection="1"/>
    <xf numFmtId="0" fontId="5" fillId="0" borderId="6" xfId="0" applyFont="1" applyFill="1" applyBorder="1" applyAlignment="1" applyProtection="1"/>
    <xf numFmtId="0" fontId="5" fillId="0" borderId="37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38" xfId="0" applyFont="1" applyFill="1" applyBorder="1" applyAlignment="1" applyProtection="1"/>
    <xf numFmtId="0" fontId="5" fillId="0" borderId="21" xfId="0" applyFont="1" applyFill="1" applyBorder="1" applyAlignment="1" applyProtection="1"/>
    <xf numFmtId="0" fontId="5" fillId="0" borderId="3" xfId="0" applyFont="1" applyFill="1" applyBorder="1" applyAlignment="1" applyProtection="1"/>
    <xf numFmtId="0" fontId="5" fillId="0" borderId="51" xfId="0" applyFont="1" applyFill="1" applyBorder="1" applyAlignment="1" applyProtection="1"/>
    <xf numFmtId="0" fontId="6" fillId="3" borderId="30" xfId="0" applyFont="1" applyFill="1" applyBorder="1" applyAlignment="1" applyProtection="1">
      <alignment vertical="center"/>
    </xf>
    <xf numFmtId="0" fontId="6" fillId="3" borderId="32" xfId="0" applyFont="1" applyFill="1" applyBorder="1" applyAlignment="1" applyProtection="1">
      <alignment vertical="center"/>
    </xf>
    <xf numFmtId="0" fontId="6" fillId="3" borderId="60" xfId="0" applyFont="1" applyFill="1" applyBorder="1" applyAlignment="1" applyProtection="1">
      <alignment vertical="center"/>
    </xf>
    <xf numFmtId="0" fontId="5" fillId="2" borderId="19" xfId="0" applyFont="1" applyFill="1" applyBorder="1" applyAlignment="1" applyProtection="1">
      <alignment vertical="top" wrapText="1"/>
      <protection locked="0"/>
    </xf>
    <xf numFmtId="0" fontId="5" fillId="2" borderId="6" xfId="0" applyFont="1" applyFill="1" applyBorder="1" applyAlignment="1" applyProtection="1">
      <alignment vertical="top" wrapText="1"/>
      <protection locked="0"/>
    </xf>
    <xf numFmtId="0" fontId="5" fillId="2" borderId="23" xfId="0" applyFont="1" applyFill="1" applyBorder="1" applyAlignment="1" applyProtection="1">
      <alignment vertical="top" wrapText="1"/>
      <protection locked="0"/>
    </xf>
    <xf numFmtId="0" fontId="5" fillId="2" borderId="12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vertical="top" wrapText="1"/>
      <protection locked="0"/>
    </xf>
    <xf numFmtId="0" fontId="5" fillId="2" borderId="13" xfId="0" applyFont="1" applyFill="1" applyBorder="1" applyAlignment="1" applyProtection="1">
      <alignment vertical="top" wrapText="1"/>
      <protection locked="0"/>
    </xf>
    <xf numFmtId="0" fontId="5" fillId="2" borderId="21" xfId="0" applyFont="1" applyFill="1" applyBorder="1" applyAlignment="1" applyProtection="1">
      <alignment vertical="top" wrapText="1"/>
      <protection locked="0"/>
    </xf>
    <xf numFmtId="0" fontId="5" fillId="2" borderId="3" xfId="0" applyFont="1" applyFill="1" applyBorder="1" applyAlignment="1" applyProtection="1">
      <alignment vertical="top" wrapText="1"/>
      <protection locked="0"/>
    </xf>
    <xf numFmtId="0" fontId="5" fillId="2" borderId="22" xfId="0" applyFont="1" applyFill="1" applyBorder="1" applyAlignment="1" applyProtection="1">
      <alignment vertical="top" wrapText="1"/>
      <protection locked="0"/>
    </xf>
    <xf numFmtId="164" fontId="5" fillId="0" borderId="12" xfId="1" applyNumberFormat="1" applyFont="1" applyFill="1" applyBorder="1" applyAlignment="1" applyProtection="1"/>
    <xf numFmtId="164" fontId="5" fillId="0" borderId="0" xfId="1" applyNumberFormat="1" applyFont="1" applyFill="1" applyBorder="1" applyAlignment="1" applyProtection="1"/>
    <xf numFmtId="164" fontId="5" fillId="0" borderId="38" xfId="1" applyNumberFormat="1" applyFont="1" applyFill="1" applyBorder="1" applyAlignment="1" applyProtection="1"/>
    <xf numFmtId="0" fontId="5" fillId="0" borderId="12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13" xfId="0" applyFont="1" applyFill="1" applyBorder="1" applyAlignment="1" applyProtection="1">
      <alignment vertical="top" wrapText="1"/>
      <protection locked="0"/>
    </xf>
    <xf numFmtId="0" fontId="5" fillId="0" borderId="21" xfId="0" applyFont="1" applyFill="1" applyBorder="1" applyAlignment="1" applyProtection="1">
      <alignment vertical="top" wrapText="1"/>
      <protection locked="0"/>
    </xf>
    <xf numFmtId="0" fontId="5" fillId="0" borderId="3" xfId="0" applyFont="1" applyFill="1" applyBorder="1" applyAlignment="1" applyProtection="1">
      <alignment vertical="top" wrapText="1"/>
      <protection locked="0"/>
    </xf>
    <xf numFmtId="0" fontId="5" fillId="0" borderId="22" xfId="0" applyFont="1" applyFill="1" applyBorder="1" applyAlignment="1" applyProtection="1">
      <alignment vertical="top" wrapText="1"/>
      <protection locked="0"/>
    </xf>
    <xf numFmtId="0" fontId="5" fillId="2" borderId="14" xfId="0" applyFont="1" applyFill="1" applyBorder="1" applyAlignment="1" applyProtection="1">
      <alignment vertical="top" wrapText="1"/>
      <protection locked="0"/>
    </xf>
    <xf numFmtId="0" fontId="5" fillId="2" borderId="11" xfId="0" applyFont="1" applyFill="1" applyBorder="1" applyAlignment="1" applyProtection="1">
      <alignment vertical="top" wrapText="1"/>
      <protection locked="0"/>
    </xf>
    <xf numFmtId="0" fontId="5" fillId="2" borderId="62" xfId="0" applyFont="1" applyFill="1" applyBorder="1" applyAlignment="1" applyProtection="1">
      <alignment vertical="top" wrapText="1"/>
      <protection locked="0"/>
    </xf>
    <xf numFmtId="0" fontId="5" fillId="0" borderId="17" xfId="0" applyFont="1" applyFill="1" applyBorder="1" applyAlignment="1" applyProtection="1"/>
    <xf numFmtId="0" fontId="5" fillId="0" borderId="9" xfId="0" applyFont="1" applyFill="1" applyBorder="1" applyAlignment="1" applyProtection="1"/>
    <xf numFmtId="0" fontId="6" fillId="3" borderId="68" xfId="0" applyFont="1" applyFill="1" applyBorder="1" applyAlignment="1" applyProtection="1"/>
    <xf numFmtId="0" fontId="6" fillId="3" borderId="69" xfId="0" applyFont="1" applyFill="1" applyBorder="1" applyAlignment="1" applyProtection="1"/>
    <xf numFmtId="0" fontId="6" fillId="3" borderId="59" xfId="0" applyFont="1" applyFill="1" applyBorder="1" applyAlignment="1" applyProtection="1"/>
    <xf numFmtId="0" fontId="15" fillId="0" borderId="0" xfId="0" applyFont="1" applyAlignment="1" applyProtection="1">
      <alignment horizontal="center"/>
    </xf>
    <xf numFmtId="0" fontId="17" fillId="10" borderId="33" xfId="0" applyFont="1" applyFill="1" applyBorder="1" applyAlignment="1" applyProtection="1">
      <alignment horizontal="center" vertical="center" wrapText="1"/>
    </xf>
    <xf numFmtId="0" fontId="17" fillId="10" borderId="34" xfId="0" applyFont="1" applyFill="1" applyBorder="1" applyAlignment="1" applyProtection="1">
      <alignment horizontal="center" vertical="center" wrapText="1"/>
    </xf>
    <xf numFmtId="0" fontId="17" fillId="10" borderId="3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/>
    <xf numFmtId="0" fontId="6" fillId="3" borderId="9" xfId="0" applyFont="1" applyFill="1" applyBorder="1" applyAlignment="1" applyProtection="1"/>
    <xf numFmtId="0" fontId="6" fillId="3" borderId="20" xfId="0" applyFont="1" applyFill="1" applyBorder="1" applyAlignment="1" applyProtection="1"/>
    <xf numFmtId="0" fontId="6" fillId="2" borderId="12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6" fillId="2" borderId="13" xfId="0" applyFont="1" applyFill="1" applyBorder="1" applyAlignment="1" applyProtection="1">
      <alignment vertical="top" wrapText="1"/>
      <protection locked="0"/>
    </xf>
  </cellXfs>
  <cellStyles count="26">
    <cellStyle name="Comma" xfId="1" builtinId="3"/>
    <cellStyle name="Comma 2" xfId="2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Normal" xfId="0" builtinId="0"/>
    <cellStyle name="Normal 2" xfId="3"/>
    <cellStyle name="Percent" xfId="4" builtinId="5"/>
    <cellStyle name="Percent 2" xfId="5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CCFFCC"/>
      <color rgb="FFFFFFCC"/>
      <color rgb="FFFFFFFF"/>
      <color rgb="FFFFFF99"/>
      <color rgb="FFFEF4EC"/>
      <color rgb="FFCCFFFF"/>
      <color rgb="FFCCECFF"/>
      <color rgb="FFF1E5FF"/>
      <color rgb="FFE1F3FF"/>
      <color rgb="FFFF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52922</xdr:colOff>
      <xdr:row>1</xdr:row>
      <xdr:rowOff>95254</xdr:rowOff>
    </xdr:from>
    <xdr:to>
      <xdr:col>18</xdr:col>
      <xdr:colOff>402167</xdr:colOff>
      <xdr:row>1</xdr:row>
      <xdr:rowOff>984250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FEDD2C-4EC4-488E-B5A4-81BF0E8391D6}"/>
            </a:ext>
          </a:extLst>
        </xdr:cNvPr>
        <xdr:cNvSpPr txBox="1"/>
      </xdr:nvSpPr>
      <xdr:spPr>
        <a:xfrm>
          <a:off x="4169839" y="402171"/>
          <a:ext cx="11429995" cy="88899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Instructions: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-This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worksheet must be completed before moving on to other worksheets. 		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 Be sure to enter the CFDA number as well as the fringe benefit rate</a:t>
          </a:r>
          <a:r>
            <a:rPr lang="en-US" sz="11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for each funding stream. </a:t>
          </a:r>
          <a:endParaRPr lang="en-US" sz="11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 Enter data into yellow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cells only.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 remaining cells will automatically calculate.	- Review the In-Kind table to the right for input.</a:t>
          </a:r>
          <a:endParaRPr lang="en-US" sz="11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 Enter salaries in whole dollars. 				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 If more lines are needed , additional rows can be inserted.</a:t>
          </a:r>
          <a:endParaRPr lang="en-US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1104900</xdr:colOff>
      <xdr:row>1</xdr:row>
      <xdr:rowOff>76201</xdr:rowOff>
    </xdr:from>
    <xdr:to>
      <xdr:col>8</xdr:col>
      <xdr:colOff>161925</xdr:colOff>
      <xdr:row>4</xdr:row>
      <xdr:rowOff>200026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D9B734A-E46A-4D43-9CE5-D3CE1F64954D}"/>
            </a:ext>
          </a:extLst>
        </xdr:cNvPr>
        <xdr:cNvSpPr txBox="1"/>
      </xdr:nvSpPr>
      <xdr:spPr>
        <a:xfrm>
          <a:off x="1685925" y="323851"/>
          <a:ext cx="4752975" cy="6096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Instructions: 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-Complete the worksheet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associated with each category.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en-US" sz="1100" b="0">
              <a:latin typeface="Times New Roman" panose="02020603050405020304" pitchFamily="18" charset="0"/>
              <a:cs typeface="Times New Roman" panose="02020603050405020304" pitchFamily="18" charset="0"/>
            </a:rPr>
            <a:t>-Enter data into yellow cells only.  Remaining cells will automatically calculate.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346365</xdr:colOff>
      <xdr:row>2</xdr:row>
      <xdr:rowOff>77931</xdr:rowOff>
    </xdr:from>
    <xdr:to>
      <xdr:col>8</xdr:col>
      <xdr:colOff>666750</xdr:colOff>
      <xdr:row>2</xdr:row>
      <xdr:rowOff>1160318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D12E6AB-CC70-4B0F-953D-2AD067BF17D1}"/>
            </a:ext>
          </a:extLst>
        </xdr:cNvPr>
        <xdr:cNvSpPr txBox="1"/>
      </xdr:nvSpPr>
      <xdr:spPr>
        <a:xfrm>
          <a:off x="346365" y="277090"/>
          <a:ext cx="5611090" cy="108238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Instructions: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-Complete the narrative below and describe how each section (personnel, supplies, furniture, subcontractor, facilities, etc.)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will contribute to this project.  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-Please explain the methodology used to derive the total costs. 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-Enter data into yellow cells only.  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-If more space is needed, rows can be inserted or expanded.</a:t>
          </a:r>
          <a:endParaRPr lang="en-US" sz="1100" b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H87"/>
  <sheetViews>
    <sheetView showGridLines="0" zoomScaleNormal="100" zoomScaleSheetLayoutView="100" zoomScalePageLayoutView="130" workbookViewId="0">
      <pane xSplit="3" ySplit="6" topLeftCell="D7" activePane="bottomRight" state="frozen"/>
      <selection pane="topRight" activeCell="C1" sqref="C1"/>
      <selection pane="bottomLeft" activeCell="A8" sqref="A8"/>
      <selection pane="bottomRight" activeCell="B6" sqref="B6"/>
    </sheetView>
  </sheetViews>
  <sheetFormatPr defaultColWidth="8.85546875" defaultRowHeight="12.75" x14ac:dyDescent="0.2"/>
  <cols>
    <col min="1" max="1" width="3.5703125" style="5" customWidth="1"/>
    <col min="2" max="2" width="45.42578125" style="5" customWidth="1"/>
    <col min="3" max="3" width="12.7109375" style="5" customWidth="1"/>
    <col min="4" max="4" width="10.7109375" style="5" customWidth="1"/>
    <col min="5" max="5" width="9.85546875" style="5" customWidth="1"/>
    <col min="6" max="7" width="12" style="5" customWidth="1"/>
    <col min="8" max="8" width="13.28515625" style="5" customWidth="1"/>
    <col min="9" max="10" width="12" style="5" customWidth="1"/>
    <col min="11" max="11" width="8.7109375" style="5" customWidth="1"/>
    <col min="12" max="12" width="10.42578125" style="5" customWidth="1"/>
    <col min="13" max="13" width="11" style="5" customWidth="1"/>
    <col min="14" max="14" width="10.28515625" style="5" customWidth="1"/>
    <col min="15" max="15" width="9.85546875" style="5" customWidth="1"/>
    <col min="16" max="16" width="10.140625" style="5" customWidth="1"/>
    <col min="17" max="19" width="11.7109375" style="5" customWidth="1"/>
    <col min="20" max="23" width="11.7109375" style="5" hidden="1" customWidth="1"/>
    <col min="24" max="24" width="7.42578125" style="5" hidden="1" customWidth="1"/>
    <col min="25" max="25" width="8.42578125" style="5" hidden="1" customWidth="1"/>
    <col min="26" max="26" width="12.140625" style="5" hidden="1" customWidth="1"/>
    <col min="27" max="27" width="8.85546875" style="5" hidden="1" customWidth="1"/>
    <col min="28" max="28" width="8.85546875" style="5"/>
    <col min="29" max="29" width="9.7109375" style="5" customWidth="1"/>
    <col min="30" max="30" width="10.42578125" style="4" customWidth="1"/>
    <col min="31" max="31" width="9.28515625" style="4" customWidth="1"/>
    <col min="32" max="33" width="11.42578125" style="4" customWidth="1"/>
    <col min="34" max="34" width="3.42578125" style="4" customWidth="1"/>
    <col min="35" max="35" width="38.85546875" style="4" bestFit="1" customWidth="1"/>
    <col min="36" max="36" width="13.85546875" style="4" customWidth="1"/>
    <col min="37" max="38" width="12.42578125" style="4" customWidth="1"/>
    <col min="39" max="39" width="10.85546875" style="4" customWidth="1"/>
    <col min="40" max="40" width="8.85546875" style="5"/>
    <col min="41" max="41" width="11.42578125" style="5" customWidth="1"/>
    <col min="42" max="42" width="10.85546875" style="5" customWidth="1"/>
    <col min="43" max="16384" width="8.85546875" style="5"/>
  </cols>
  <sheetData>
    <row r="1" spans="2:60" s="3" customFormat="1" ht="24" customHeight="1" x14ac:dyDescent="0.35">
      <c r="C1" s="126"/>
      <c r="D1" s="282" t="s">
        <v>32</v>
      </c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4"/>
      <c r="AI1"/>
      <c r="AJ1"/>
      <c r="AK1"/>
      <c r="AL1"/>
      <c r="AM1"/>
      <c r="AN1"/>
      <c r="AO1"/>
      <c r="AP1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</row>
    <row r="2" spans="2:60" ht="81.75" customHeight="1" x14ac:dyDescent="0.2">
      <c r="C2" s="100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99"/>
      <c r="W2" s="99"/>
      <c r="X2" s="99"/>
      <c r="Y2" s="99"/>
      <c r="Z2" s="99"/>
      <c r="AA2" s="99"/>
      <c r="AB2" s="99"/>
      <c r="AC2" s="99"/>
      <c r="AD2" s="100"/>
      <c r="AE2" s="100"/>
      <c r="AF2" s="100"/>
      <c r="AG2" s="100"/>
      <c r="AI2"/>
      <c r="AJ2"/>
      <c r="AK2"/>
      <c r="AL2"/>
      <c r="AM2"/>
      <c r="AN2"/>
      <c r="AO2"/>
      <c r="AP2"/>
    </row>
    <row r="3" spans="2:60" s="7" customFormat="1" ht="12.75" customHeight="1" x14ac:dyDescent="0.25">
      <c r="B3" s="281"/>
      <c r="C3" s="281"/>
      <c r="D3" s="281"/>
      <c r="E3" s="281"/>
      <c r="F3" s="281"/>
      <c r="G3" s="281"/>
      <c r="H3" s="281"/>
      <c r="I3" s="281"/>
      <c r="J3" s="6"/>
      <c r="AB3" s="2"/>
      <c r="AC3" s="2"/>
      <c r="AD3" s="37"/>
      <c r="AE3" s="89"/>
      <c r="AF3" s="89"/>
      <c r="AG3" s="89"/>
      <c r="AH3" s="89"/>
      <c r="AI3"/>
      <c r="AJ3"/>
      <c r="AK3"/>
      <c r="AL3"/>
      <c r="AM3"/>
      <c r="AN3"/>
      <c r="AO3"/>
      <c r="AP3"/>
    </row>
    <row r="4" spans="2:60" s="7" customFormat="1" ht="26.25" x14ac:dyDescent="0.25">
      <c r="B4" s="248"/>
      <c r="C4" s="249"/>
      <c r="D4" s="173" t="s">
        <v>116</v>
      </c>
      <c r="E4" s="174" t="s">
        <v>115</v>
      </c>
      <c r="F4" s="283"/>
      <c r="G4" s="284"/>
      <c r="H4" s="258" t="s">
        <v>117</v>
      </c>
      <c r="I4" s="237" t="s">
        <v>115</v>
      </c>
      <c r="J4" s="283"/>
      <c r="K4" s="284"/>
      <c r="L4" s="259" t="s">
        <v>88</v>
      </c>
      <c r="M4" s="244" t="s">
        <v>115</v>
      </c>
      <c r="N4" s="283"/>
      <c r="O4" s="284"/>
      <c r="P4" s="260" t="s">
        <v>114</v>
      </c>
      <c r="Q4" s="241" t="s">
        <v>115</v>
      </c>
      <c r="R4" s="283"/>
      <c r="S4" s="284"/>
      <c r="T4" s="288" t="s">
        <v>22</v>
      </c>
      <c r="U4" s="288"/>
      <c r="V4" s="288"/>
      <c r="W4" s="289"/>
      <c r="X4" s="290" t="s">
        <v>23</v>
      </c>
      <c r="Y4" s="288"/>
      <c r="Z4" s="288"/>
      <c r="AA4" s="289"/>
      <c r="AB4" s="285" t="s">
        <v>100</v>
      </c>
      <c r="AC4" s="286"/>
      <c r="AD4" s="286"/>
      <c r="AE4" s="286"/>
      <c r="AF4" s="286"/>
      <c r="AG4" s="287"/>
      <c r="AH4" s="2"/>
      <c r="AI4" s="294" t="s">
        <v>96</v>
      </c>
      <c r="AJ4" s="295"/>
      <c r="AK4" s="295"/>
      <c r="AL4" s="295"/>
      <c r="AM4" s="295"/>
      <c r="AN4" s="295"/>
      <c r="AO4" s="295"/>
      <c r="AP4" s="296"/>
      <c r="AQ4" s="4"/>
    </row>
    <row r="5" spans="2:60" s="7" customFormat="1" ht="12.75" customHeight="1" x14ac:dyDescent="0.2">
      <c r="B5" s="250" t="s">
        <v>34</v>
      </c>
      <c r="C5" s="310" t="s">
        <v>35</v>
      </c>
      <c r="D5" s="311" t="s">
        <v>90</v>
      </c>
      <c r="E5" s="312"/>
      <c r="F5" s="313" t="s">
        <v>91</v>
      </c>
      <c r="G5" s="314"/>
      <c r="H5" s="315" t="s">
        <v>90</v>
      </c>
      <c r="I5" s="316"/>
      <c r="J5" s="317" t="s">
        <v>91</v>
      </c>
      <c r="K5" s="318"/>
      <c r="L5" s="302" t="s">
        <v>90</v>
      </c>
      <c r="M5" s="303"/>
      <c r="N5" s="304" t="s">
        <v>91</v>
      </c>
      <c r="O5" s="305"/>
      <c r="P5" s="306" t="s">
        <v>90</v>
      </c>
      <c r="Q5" s="307"/>
      <c r="R5" s="308" t="s">
        <v>91</v>
      </c>
      <c r="S5" s="309"/>
      <c r="T5" s="298" t="s">
        <v>90</v>
      </c>
      <c r="U5" s="299"/>
      <c r="V5" s="298" t="s">
        <v>91</v>
      </c>
      <c r="W5" s="299"/>
      <c r="X5" s="298" t="s">
        <v>90</v>
      </c>
      <c r="Y5" s="299"/>
      <c r="Z5" s="298" t="s">
        <v>91</v>
      </c>
      <c r="AA5" s="299"/>
      <c r="AB5" s="299" t="s">
        <v>90</v>
      </c>
      <c r="AC5" s="299"/>
      <c r="AD5" s="299" t="s">
        <v>91</v>
      </c>
      <c r="AE5" s="299"/>
      <c r="AF5" s="107" t="s">
        <v>36</v>
      </c>
      <c r="AG5" s="107" t="s">
        <v>36</v>
      </c>
      <c r="AH5" s="2"/>
      <c r="AI5" s="247" t="s">
        <v>34</v>
      </c>
      <c r="AJ5" s="291" t="s">
        <v>35</v>
      </c>
      <c r="AK5" s="293" t="s">
        <v>90</v>
      </c>
      <c r="AL5" s="293"/>
      <c r="AM5" s="297" t="s">
        <v>97</v>
      </c>
      <c r="AN5" s="293"/>
      <c r="AO5" s="293" t="s">
        <v>36</v>
      </c>
      <c r="AP5" s="293"/>
      <c r="AQ5" s="8"/>
    </row>
    <row r="6" spans="2:60" s="88" customFormat="1" ht="12.75" customHeight="1" x14ac:dyDescent="0.2">
      <c r="B6" s="251" t="s">
        <v>37</v>
      </c>
      <c r="C6" s="310"/>
      <c r="D6" s="168" t="s">
        <v>38</v>
      </c>
      <c r="E6" s="169" t="s">
        <v>39</v>
      </c>
      <c r="F6" s="168" t="s">
        <v>38</v>
      </c>
      <c r="G6" s="169" t="s">
        <v>39</v>
      </c>
      <c r="H6" s="238" t="s">
        <v>38</v>
      </c>
      <c r="I6" s="239" t="s">
        <v>39</v>
      </c>
      <c r="J6" s="238" t="s">
        <v>38</v>
      </c>
      <c r="K6" s="239" t="s">
        <v>39</v>
      </c>
      <c r="L6" s="245" t="s">
        <v>38</v>
      </c>
      <c r="M6" s="245" t="s">
        <v>39</v>
      </c>
      <c r="N6" s="245" t="s">
        <v>38</v>
      </c>
      <c r="O6" s="245" t="s">
        <v>39</v>
      </c>
      <c r="P6" s="242" t="s">
        <v>38</v>
      </c>
      <c r="Q6" s="242" t="s">
        <v>39</v>
      </c>
      <c r="R6" s="242" t="s">
        <v>38</v>
      </c>
      <c r="S6" s="242" t="s">
        <v>39</v>
      </c>
      <c r="T6" s="149" t="s">
        <v>38</v>
      </c>
      <c r="U6" s="150" t="s">
        <v>39</v>
      </c>
      <c r="V6" s="150" t="s">
        <v>38</v>
      </c>
      <c r="W6" s="150" t="s">
        <v>39</v>
      </c>
      <c r="X6" s="150" t="s">
        <v>38</v>
      </c>
      <c r="Y6" s="150" t="s">
        <v>39</v>
      </c>
      <c r="Z6" s="150" t="s">
        <v>38</v>
      </c>
      <c r="AA6" s="150" t="s">
        <v>39</v>
      </c>
      <c r="AB6" s="171" t="s">
        <v>38</v>
      </c>
      <c r="AC6" s="171" t="s">
        <v>92</v>
      </c>
      <c r="AD6" s="171" t="s">
        <v>38</v>
      </c>
      <c r="AE6" s="171" t="s">
        <v>92</v>
      </c>
      <c r="AF6" s="171" t="s">
        <v>38</v>
      </c>
      <c r="AG6" s="172" t="s">
        <v>37</v>
      </c>
      <c r="AH6" s="86"/>
      <c r="AI6" s="233" t="s">
        <v>37</v>
      </c>
      <c r="AJ6" s="292"/>
      <c r="AK6" s="252" t="s">
        <v>38</v>
      </c>
      <c r="AL6" s="252" t="s">
        <v>39</v>
      </c>
      <c r="AM6" s="253" t="s">
        <v>38</v>
      </c>
      <c r="AN6" s="252" t="s">
        <v>39</v>
      </c>
      <c r="AO6" s="252" t="s">
        <v>38</v>
      </c>
      <c r="AP6" s="252" t="s">
        <v>39</v>
      </c>
      <c r="AQ6" s="87"/>
    </row>
    <row r="7" spans="2:60" s="4" customFormat="1" ht="12.75" customHeight="1" x14ac:dyDescent="0.2">
      <c r="B7" s="219" t="s">
        <v>111</v>
      </c>
      <c r="C7" s="218"/>
      <c r="D7" s="151">
        <f t="shared" ref="D7:D51" si="0">+IF(ISERR(E7/$C7),0,(E7/$C7))</f>
        <v>0</v>
      </c>
      <c r="E7" s="218"/>
      <c r="F7" s="151">
        <f t="shared" ref="F7:F51" si="1">+IF(ISERR(G7/$C7),0,(G7/$C7))</f>
        <v>0</v>
      </c>
      <c r="G7" s="255"/>
      <c r="H7" s="257">
        <f t="shared" ref="H7:H51" si="2">+IF(ISERR(I7/$C7),0,(I7/$C7))</f>
        <v>0</v>
      </c>
      <c r="I7" s="218"/>
      <c r="J7" s="152">
        <f t="shared" ref="J7:J51" si="3">+IF(ISERR(K7/$C7),0,(K7/$C7))</f>
        <v>0</v>
      </c>
      <c r="K7" s="255"/>
      <c r="L7" s="257">
        <f t="shared" ref="L7:L51" si="4">+IF(ISERR(M7/$C7),0,(M7/$C7))</f>
        <v>0</v>
      </c>
      <c r="M7" s="218"/>
      <c r="N7" s="152">
        <f t="shared" ref="N7:N51" si="5">+IF(ISERR(O7/$C7),0,(O7/$C7))</f>
        <v>0</v>
      </c>
      <c r="O7" s="255"/>
      <c r="P7" s="257">
        <f t="shared" ref="P7:P51" si="6">+IF(ISERR(Q7/$C7),0,(Q7/$C7))</f>
        <v>0</v>
      </c>
      <c r="Q7" s="218"/>
      <c r="R7" s="152">
        <f t="shared" ref="R7:R51" si="7">+IF(ISERR(S7/$C7),0,(S7/$C7))</f>
        <v>0</v>
      </c>
      <c r="S7" s="218"/>
      <c r="T7" s="152">
        <f t="shared" ref="T7:T51" si="8">+IF(ISERR(U7/$C7),0,(U7/$C7))</f>
        <v>0</v>
      </c>
      <c r="U7" s="153">
        <v>0</v>
      </c>
      <c r="V7" s="152">
        <f t="shared" ref="V7:V51" si="9">+IF(ISERR(W7/$C7),0,(W7/$C7))</f>
        <v>0</v>
      </c>
      <c r="W7" s="153">
        <v>0</v>
      </c>
      <c r="X7" s="152">
        <f t="shared" ref="X7:X51" si="10">+IF(ISERR(Y7/$C7),0,(Y7/$C7))</f>
        <v>0</v>
      </c>
      <c r="Y7" s="153">
        <v>0</v>
      </c>
      <c r="Z7" s="152">
        <f t="shared" ref="Z7:Z51" si="11">+IF(ISERR(AA7/$C7),0,(AA7/$C7))</f>
        <v>0</v>
      </c>
      <c r="AA7" s="256">
        <v>0</v>
      </c>
      <c r="AB7" s="257">
        <f>D7+H7+L7+P7+T7+X7</f>
        <v>0</v>
      </c>
      <c r="AC7" s="154">
        <f>E7+I7+M7+Q7+U7+Y7</f>
        <v>0</v>
      </c>
      <c r="AD7" s="152">
        <f>F7+J7+N7+R7+V7+Z7</f>
        <v>0</v>
      </c>
      <c r="AE7" s="154">
        <f>G7+K7+O7+S7+U7+W7+AA7</f>
        <v>0</v>
      </c>
      <c r="AF7" s="151">
        <f>AB7+AD7</f>
        <v>0</v>
      </c>
      <c r="AG7" s="154">
        <f>AC7+AE7</f>
        <v>0</v>
      </c>
      <c r="AI7" s="108" t="str">
        <f t="shared" ref="AI7:AI51" si="12">B7</f>
        <v>Staff Position #1</v>
      </c>
      <c r="AJ7" s="118">
        <f>C7</f>
        <v>0</v>
      </c>
      <c r="AK7" s="110">
        <f t="shared" ref="AK7:AM51" si="13">+IF(ISERR(AL7/$C7),0,(AL7/$C7))</f>
        <v>0</v>
      </c>
      <c r="AL7" s="221">
        <v>0</v>
      </c>
      <c r="AM7" s="110">
        <f t="shared" si="13"/>
        <v>0</v>
      </c>
      <c r="AN7" s="221">
        <v>0</v>
      </c>
      <c r="AO7" s="112">
        <f>AK7+AM7</f>
        <v>0</v>
      </c>
      <c r="AP7" s="115">
        <f>+AL7+AN7</f>
        <v>0</v>
      </c>
    </row>
    <row r="8" spans="2:60" s="4" customFormat="1" ht="12.75" customHeight="1" x14ac:dyDescent="0.2">
      <c r="B8" s="219" t="s">
        <v>112</v>
      </c>
      <c r="C8" s="218"/>
      <c r="D8" s="151">
        <f t="shared" si="0"/>
        <v>0</v>
      </c>
      <c r="E8" s="218"/>
      <c r="F8" s="151">
        <f t="shared" si="1"/>
        <v>0</v>
      </c>
      <c r="G8" s="255"/>
      <c r="H8" s="257">
        <f t="shared" si="2"/>
        <v>0</v>
      </c>
      <c r="I8" s="218"/>
      <c r="J8" s="152">
        <f t="shared" si="3"/>
        <v>0</v>
      </c>
      <c r="K8" s="255"/>
      <c r="L8" s="257">
        <f t="shared" si="4"/>
        <v>0</v>
      </c>
      <c r="M8" s="218"/>
      <c r="N8" s="152">
        <f t="shared" si="5"/>
        <v>0</v>
      </c>
      <c r="O8" s="255"/>
      <c r="P8" s="257">
        <f t="shared" si="6"/>
        <v>0</v>
      </c>
      <c r="Q8" s="218"/>
      <c r="R8" s="152">
        <f t="shared" si="7"/>
        <v>0</v>
      </c>
      <c r="S8" s="218"/>
      <c r="T8" s="152">
        <f t="shared" si="8"/>
        <v>0</v>
      </c>
      <c r="U8" s="153">
        <v>0</v>
      </c>
      <c r="V8" s="152">
        <f t="shared" si="9"/>
        <v>0</v>
      </c>
      <c r="W8" s="153">
        <v>0</v>
      </c>
      <c r="X8" s="152">
        <f t="shared" si="10"/>
        <v>0</v>
      </c>
      <c r="Y8" s="153">
        <v>0</v>
      </c>
      <c r="Z8" s="152">
        <f t="shared" si="11"/>
        <v>0</v>
      </c>
      <c r="AA8" s="256">
        <v>0</v>
      </c>
      <c r="AB8" s="257">
        <f t="shared" ref="AB8:AB51" si="14">D8+H8+L8+P8+T8+X8</f>
        <v>0</v>
      </c>
      <c r="AC8" s="154">
        <f t="shared" ref="AC8:AC51" si="15">E8+I8+M8+Q8+U8+Y8</f>
        <v>0</v>
      </c>
      <c r="AD8" s="152">
        <f t="shared" ref="AD8:AD51" si="16">F8+J8+N8+R8+V8+Z8</f>
        <v>0</v>
      </c>
      <c r="AE8" s="154">
        <f t="shared" ref="AE8:AE51" si="17">G8+K8+O8+S8+U8+W8+AA8</f>
        <v>0</v>
      </c>
      <c r="AF8" s="151">
        <f t="shared" ref="AF8:AF51" si="18">AB8+AD8</f>
        <v>0</v>
      </c>
      <c r="AG8" s="154">
        <f t="shared" ref="AG8:AG51" si="19">AC8+AE8</f>
        <v>0</v>
      </c>
      <c r="AI8" s="109" t="str">
        <f t="shared" si="12"/>
        <v>Staff Position #2</v>
      </c>
      <c r="AJ8" s="119">
        <f t="shared" ref="AJ8:AJ51" si="20">C8</f>
        <v>0</v>
      </c>
      <c r="AK8" s="111">
        <f t="shared" si="13"/>
        <v>0</v>
      </c>
      <c r="AL8" s="222">
        <v>0</v>
      </c>
      <c r="AM8" s="111">
        <f t="shared" si="13"/>
        <v>0</v>
      </c>
      <c r="AN8" s="222">
        <v>0</v>
      </c>
      <c r="AO8" s="113">
        <f>AK8+AM8</f>
        <v>0</v>
      </c>
      <c r="AP8" s="116">
        <f>+AL8+AN8</f>
        <v>0</v>
      </c>
    </row>
    <row r="9" spans="2:60" s="4" customFormat="1" ht="12.75" customHeight="1" x14ac:dyDescent="0.2">
      <c r="B9" s="219" t="s">
        <v>40</v>
      </c>
      <c r="C9" s="218"/>
      <c r="D9" s="151">
        <f t="shared" si="0"/>
        <v>0</v>
      </c>
      <c r="E9" s="218"/>
      <c r="F9" s="151">
        <f t="shared" si="1"/>
        <v>0</v>
      </c>
      <c r="G9" s="255"/>
      <c r="H9" s="257">
        <f t="shared" si="2"/>
        <v>0</v>
      </c>
      <c r="I9" s="218"/>
      <c r="J9" s="152">
        <f t="shared" si="3"/>
        <v>0</v>
      </c>
      <c r="K9" s="255"/>
      <c r="L9" s="257">
        <f t="shared" si="4"/>
        <v>0</v>
      </c>
      <c r="M9" s="218"/>
      <c r="N9" s="152">
        <f t="shared" si="5"/>
        <v>0</v>
      </c>
      <c r="O9" s="255"/>
      <c r="P9" s="257">
        <f t="shared" si="6"/>
        <v>0</v>
      </c>
      <c r="Q9" s="218"/>
      <c r="R9" s="152">
        <f t="shared" si="7"/>
        <v>0</v>
      </c>
      <c r="S9" s="218"/>
      <c r="T9" s="152">
        <f t="shared" si="8"/>
        <v>0</v>
      </c>
      <c r="U9" s="153">
        <v>0</v>
      </c>
      <c r="V9" s="152">
        <f t="shared" si="9"/>
        <v>0</v>
      </c>
      <c r="W9" s="153">
        <v>0</v>
      </c>
      <c r="X9" s="152">
        <f t="shared" si="10"/>
        <v>0</v>
      </c>
      <c r="Y9" s="153">
        <v>0</v>
      </c>
      <c r="Z9" s="152">
        <f t="shared" si="11"/>
        <v>0</v>
      </c>
      <c r="AA9" s="256">
        <v>0</v>
      </c>
      <c r="AB9" s="257">
        <f t="shared" si="14"/>
        <v>0</v>
      </c>
      <c r="AC9" s="154">
        <f t="shared" si="15"/>
        <v>0</v>
      </c>
      <c r="AD9" s="152">
        <f t="shared" si="16"/>
        <v>0</v>
      </c>
      <c r="AE9" s="154">
        <f t="shared" si="17"/>
        <v>0</v>
      </c>
      <c r="AF9" s="151">
        <f t="shared" si="18"/>
        <v>0</v>
      </c>
      <c r="AG9" s="154">
        <f t="shared" si="19"/>
        <v>0</v>
      </c>
      <c r="AI9" s="109" t="str">
        <f t="shared" si="12"/>
        <v>Staff Position #3</v>
      </c>
      <c r="AJ9" s="119">
        <f t="shared" si="20"/>
        <v>0</v>
      </c>
      <c r="AK9" s="111">
        <f t="shared" si="13"/>
        <v>0</v>
      </c>
      <c r="AL9" s="222">
        <v>0</v>
      </c>
      <c r="AM9" s="111">
        <f t="shared" si="13"/>
        <v>0</v>
      </c>
      <c r="AN9" s="222">
        <v>0</v>
      </c>
      <c r="AO9" s="113">
        <f t="shared" ref="AO9:AO36" si="21">AK9+AM9</f>
        <v>0</v>
      </c>
      <c r="AP9" s="116">
        <f t="shared" ref="AP9:AP36" si="22">+AL9+AN9</f>
        <v>0</v>
      </c>
    </row>
    <row r="10" spans="2:60" s="4" customFormat="1" ht="12.75" customHeight="1" x14ac:dyDescent="0.2">
      <c r="B10" s="219" t="s">
        <v>41</v>
      </c>
      <c r="C10" s="218"/>
      <c r="D10" s="151">
        <f t="shared" si="0"/>
        <v>0</v>
      </c>
      <c r="E10" s="218"/>
      <c r="F10" s="151">
        <f t="shared" si="1"/>
        <v>0</v>
      </c>
      <c r="G10" s="255"/>
      <c r="H10" s="257">
        <f t="shared" si="2"/>
        <v>0</v>
      </c>
      <c r="I10" s="218"/>
      <c r="J10" s="152">
        <f t="shared" si="3"/>
        <v>0</v>
      </c>
      <c r="K10" s="255"/>
      <c r="L10" s="257">
        <f t="shared" si="4"/>
        <v>0</v>
      </c>
      <c r="M10" s="218"/>
      <c r="N10" s="152">
        <f t="shared" si="5"/>
        <v>0</v>
      </c>
      <c r="O10" s="255"/>
      <c r="P10" s="257">
        <f t="shared" si="6"/>
        <v>0</v>
      </c>
      <c r="Q10" s="218"/>
      <c r="R10" s="152">
        <f t="shared" si="7"/>
        <v>0</v>
      </c>
      <c r="S10" s="218"/>
      <c r="T10" s="152">
        <f t="shared" si="8"/>
        <v>0</v>
      </c>
      <c r="U10" s="153">
        <v>0</v>
      </c>
      <c r="V10" s="152">
        <f t="shared" si="9"/>
        <v>0</v>
      </c>
      <c r="W10" s="153">
        <v>0</v>
      </c>
      <c r="X10" s="152">
        <f t="shared" si="10"/>
        <v>0</v>
      </c>
      <c r="Y10" s="153">
        <v>0</v>
      </c>
      <c r="Z10" s="152">
        <f t="shared" si="11"/>
        <v>0</v>
      </c>
      <c r="AA10" s="256">
        <v>0</v>
      </c>
      <c r="AB10" s="257">
        <f t="shared" si="14"/>
        <v>0</v>
      </c>
      <c r="AC10" s="154">
        <f t="shared" si="15"/>
        <v>0</v>
      </c>
      <c r="AD10" s="152">
        <f t="shared" si="16"/>
        <v>0</v>
      </c>
      <c r="AE10" s="154">
        <f t="shared" si="17"/>
        <v>0</v>
      </c>
      <c r="AF10" s="151">
        <f t="shared" si="18"/>
        <v>0</v>
      </c>
      <c r="AG10" s="154">
        <f t="shared" si="19"/>
        <v>0</v>
      </c>
      <c r="AI10" s="109" t="str">
        <f t="shared" si="12"/>
        <v>Staff Position #4</v>
      </c>
      <c r="AJ10" s="119">
        <f t="shared" si="20"/>
        <v>0</v>
      </c>
      <c r="AK10" s="111">
        <f t="shared" si="13"/>
        <v>0</v>
      </c>
      <c r="AL10" s="222">
        <v>0</v>
      </c>
      <c r="AM10" s="111">
        <f t="shared" si="13"/>
        <v>0</v>
      </c>
      <c r="AN10" s="222">
        <v>0</v>
      </c>
      <c r="AO10" s="113">
        <f t="shared" si="21"/>
        <v>0</v>
      </c>
      <c r="AP10" s="116">
        <f>+AL10+AN10</f>
        <v>0</v>
      </c>
    </row>
    <row r="11" spans="2:60" s="4" customFormat="1" ht="12.75" customHeight="1" x14ac:dyDescent="0.2">
      <c r="B11" s="219" t="s">
        <v>42</v>
      </c>
      <c r="C11" s="218"/>
      <c r="D11" s="151">
        <f t="shared" si="0"/>
        <v>0</v>
      </c>
      <c r="E11" s="218"/>
      <c r="F11" s="151">
        <f t="shared" si="1"/>
        <v>0</v>
      </c>
      <c r="G11" s="255"/>
      <c r="H11" s="257">
        <f t="shared" si="2"/>
        <v>0</v>
      </c>
      <c r="I11" s="218"/>
      <c r="J11" s="152">
        <f t="shared" si="3"/>
        <v>0</v>
      </c>
      <c r="K11" s="255"/>
      <c r="L11" s="257">
        <f t="shared" si="4"/>
        <v>0</v>
      </c>
      <c r="M11" s="218"/>
      <c r="N11" s="152">
        <f t="shared" si="5"/>
        <v>0</v>
      </c>
      <c r="O11" s="255"/>
      <c r="P11" s="257">
        <f t="shared" si="6"/>
        <v>0</v>
      </c>
      <c r="Q11" s="218"/>
      <c r="R11" s="152">
        <f t="shared" si="7"/>
        <v>0</v>
      </c>
      <c r="S11" s="218"/>
      <c r="T11" s="152">
        <f t="shared" si="8"/>
        <v>0</v>
      </c>
      <c r="U11" s="153">
        <v>0</v>
      </c>
      <c r="V11" s="152">
        <f t="shared" si="9"/>
        <v>0</v>
      </c>
      <c r="W11" s="153">
        <v>0</v>
      </c>
      <c r="X11" s="152">
        <f t="shared" si="10"/>
        <v>0</v>
      </c>
      <c r="Y11" s="153">
        <v>0</v>
      </c>
      <c r="Z11" s="152">
        <f t="shared" si="11"/>
        <v>0</v>
      </c>
      <c r="AA11" s="256">
        <v>0</v>
      </c>
      <c r="AB11" s="257">
        <f t="shared" si="14"/>
        <v>0</v>
      </c>
      <c r="AC11" s="154">
        <f t="shared" si="15"/>
        <v>0</v>
      </c>
      <c r="AD11" s="152">
        <f t="shared" si="16"/>
        <v>0</v>
      </c>
      <c r="AE11" s="154">
        <f t="shared" si="17"/>
        <v>0</v>
      </c>
      <c r="AF11" s="151">
        <f t="shared" si="18"/>
        <v>0</v>
      </c>
      <c r="AG11" s="154">
        <f t="shared" si="19"/>
        <v>0</v>
      </c>
      <c r="AI11" s="109" t="str">
        <f t="shared" si="12"/>
        <v>Staff Position #5</v>
      </c>
      <c r="AJ11" s="119">
        <f t="shared" si="20"/>
        <v>0</v>
      </c>
      <c r="AK11" s="111">
        <f t="shared" si="13"/>
        <v>0</v>
      </c>
      <c r="AL11" s="222">
        <v>0</v>
      </c>
      <c r="AM11" s="111">
        <f t="shared" si="13"/>
        <v>0</v>
      </c>
      <c r="AN11" s="222">
        <v>0</v>
      </c>
      <c r="AO11" s="113">
        <f t="shared" si="21"/>
        <v>0</v>
      </c>
      <c r="AP11" s="116">
        <f>+AL11+AN11</f>
        <v>0</v>
      </c>
    </row>
    <row r="12" spans="2:60" s="4" customFormat="1" ht="12.75" customHeight="1" x14ac:dyDescent="0.2">
      <c r="B12" s="219" t="s">
        <v>43</v>
      </c>
      <c r="C12" s="218"/>
      <c r="D12" s="151">
        <f t="shared" si="0"/>
        <v>0</v>
      </c>
      <c r="E12" s="218"/>
      <c r="F12" s="151">
        <f t="shared" si="1"/>
        <v>0</v>
      </c>
      <c r="G12" s="255"/>
      <c r="H12" s="257">
        <f t="shared" si="2"/>
        <v>0</v>
      </c>
      <c r="I12" s="218"/>
      <c r="J12" s="152">
        <f t="shared" si="3"/>
        <v>0</v>
      </c>
      <c r="K12" s="255"/>
      <c r="L12" s="257">
        <f t="shared" si="4"/>
        <v>0</v>
      </c>
      <c r="M12" s="218"/>
      <c r="N12" s="152">
        <f t="shared" si="5"/>
        <v>0</v>
      </c>
      <c r="O12" s="255"/>
      <c r="P12" s="257">
        <f t="shared" si="6"/>
        <v>0</v>
      </c>
      <c r="Q12" s="218"/>
      <c r="R12" s="152">
        <f t="shared" si="7"/>
        <v>0</v>
      </c>
      <c r="S12" s="218"/>
      <c r="T12" s="152">
        <f t="shared" si="8"/>
        <v>0</v>
      </c>
      <c r="U12" s="153">
        <v>0</v>
      </c>
      <c r="V12" s="152">
        <f t="shared" si="9"/>
        <v>0</v>
      </c>
      <c r="W12" s="153">
        <v>0</v>
      </c>
      <c r="X12" s="152">
        <f t="shared" si="10"/>
        <v>0</v>
      </c>
      <c r="Y12" s="153">
        <v>0</v>
      </c>
      <c r="Z12" s="152">
        <f t="shared" si="11"/>
        <v>0</v>
      </c>
      <c r="AA12" s="256">
        <v>0</v>
      </c>
      <c r="AB12" s="257">
        <f t="shared" si="14"/>
        <v>0</v>
      </c>
      <c r="AC12" s="154">
        <f t="shared" si="15"/>
        <v>0</v>
      </c>
      <c r="AD12" s="152">
        <f t="shared" si="16"/>
        <v>0</v>
      </c>
      <c r="AE12" s="154">
        <f t="shared" si="17"/>
        <v>0</v>
      </c>
      <c r="AF12" s="151">
        <f t="shared" si="18"/>
        <v>0</v>
      </c>
      <c r="AG12" s="154">
        <f t="shared" si="19"/>
        <v>0</v>
      </c>
      <c r="AI12" s="109" t="str">
        <f t="shared" si="12"/>
        <v>Staff Position #6</v>
      </c>
      <c r="AJ12" s="119">
        <f t="shared" si="20"/>
        <v>0</v>
      </c>
      <c r="AK12" s="111">
        <f t="shared" si="13"/>
        <v>0</v>
      </c>
      <c r="AL12" s="222">
        <v>0</v>
      </c>
      <c r="AM12" s="111">
        <f t="shared" si="13"/>
        <v>0</v>
      </c>
      <c r="AN12" s="222">
        <v>0</v>
      </c>
      <c r="AO12" s="113">
        <f t="shared" si="21"/>
        <v>0</v>
      </c>
      <c r="AP12" s="116">
        <f>+AL12+AN12</f>
        <v>0</v>
      </c>
    </row>
    <row r="13" spans="2:60" s="4" customFormat="1" ht="12.75" customHeight="1" x14ac:dyDescent="0.2">
      <c r="B13" s="219" t="s">
        <v>44</v>
      </c>
      <c r="C13" s="218"/>
      <c r="D13" s="151">
        <f t="shared" si="0"/>
        <v>0</v>
      </c>
      <c r="E13" s="218"/>
      <c r="F13" s="151">
        <f t="shared" si="1"/>
        <v>0</v>
      </c>
      <c r="G13" s="255"/>
      <c r="H13" s="257">
        <f t="shared" si="2"/>
        <v>0</v>
      </c>
      <c r="I13" s="218"/>
      <c r="J13" s="152">
        <f t="shared" si="3"/>
        <v>0</v>
      </c>
      <c r="K13" s="255"/>
      <c r="L13" s="257">
        <f t="shared" si="4"/>
        <v>0</v>
      </c>
      <c r="M13" s="218"/>
      <c r="N13" s="152">
        <f t="shared" si="5"/>
        <v>0</v>
      </c>
      <c r="O13" s="255"/>
      <c r="P13" s="257">
        <f t="shared" si="6"/>
        <v>0</v>
      </c>
      <c r="Q13" s="218"/>
      <c r="R13" s="152">
        <f t="shared" si="7"/>
        <v>0</v>
      </c>
      <c r="S13" s="218"/>
      <c r="T13" s="152">
        <f t="shared" si="8"/>
        <v>0</v>
      </c>
      <c r="U13" s="153">
        <v>0</v>
      </c>
      <c r="V13" s="152">
        <f t="shared" si="9"/>
        <v>0</v>
      </c>
      <c r="W13" s="153">
        <v>0</v>
      </c>
      <c r="X13" s="152">
        <f t="shared" si="10"/>
        <v>0</v>
      </c>
      <c r="Y13" s="153">
        <v>0</v>
      </c>
      <c r="Z13" s="152">
        <f t="shared" si="11"/>
        <v>0</v>
      </c>
      <c r="AA13" s="256">
        <v>0</v>
      </c>
      <c r="AB13" s="257">
        <f t="shared" si="14"/>
        <v>0</v>
      </c>
      <c r="AC13" s="154">
        <f t="shared" si="15"/>
        <v>0</v>
      </c>
      <c r="AD13" s="152">
        <f t="shared" si="16"/>
        <v>0</v>
      </c>
      <c r="AE13" s="154">
        <f t="shared" si="17"/>
        <v>0</v>
      </c>
      <c r="AF13" s="151">
        <f t="shared" si="18"/>
        <v>0</v>
      </c>
      <c r="AG13" s="154">
        <f t="shared" si="19"/>
        <v>0</v>
      </c>
      <c r="AI13" s="109" t="str">
        <f t="shared" si="12"/>
        <v>Staff Position #7</v>
      </c>
      <c r="AJ13" s="119">
        <f t="shared" si="20"/>
        <v>0</v>
      </c>
      <c r="AK13" s="111">
        <f t="shared" si="13"/>
        <v>0</v>
      </c>
      <c r="AL13" s="222">
        <v>0</v>
      </c>
      <c r="AM13" s="111">
        <f t="shared" si="13"/>
        <v>0</v>
      </c>
      <c r="AN13" s="222">
        <v>0</v>
      </c>
      <c r="AO13" s="113">
        <f t="shared" si="21"/>
        <v>0</v>
      </c>
      <c r="AP13" s="116">
        <f t="shared" si="22"/>
        <v>0</v>
      </c>
    </row>
    <row r="14" spans="2:60" s="4" customFormat="1" ht="12.75" customHeight="1" x14ac:dyDescent="0.2">
      <c r="B14" s="219" t="s">
        <v>45</v>
      </c>
      <c r="C14" s="218"/>
      <c r="D14" s="151">
        <f t="shared" si="0"/>
        <v>0</v>
      </c>
      <c r="E14" s="218"/>
      <c r="F14" s="151">
        <f t="shared" si="1"/>
        <v>0</v>
      </c>
      <c r="G14" s="255"/>
      <c r="H14" s="257">
        <f t="shared" si="2"/>
        <v>0</v>
      </c>
      <c r="I14" s="218"/>
      <c r="J14" s="152">
        <f t="shared" si="3"/>
        <v>0</v>
      </c>
      <c r="K14" s="255"/>
      <c r="L14" s="257">
        <f t="shared" si="4"/>
        <v>0</v>
      </c>
      <c r="M14" s="218"/>
      <c r="N14" s="152">
        <f t="shared" si="5"/>
        <v>0</v>
      </c>
      <c r="O14" s="255"/>
      <c r="P14" s="257">
        <f t="shared" si="6"/>
        <v>0</v>
      </c>
      <c r="Q14" s="218"/>
      <c r="R14" s="152">
        <f t="shared" si="7"/>
        <v>0</v>
      </c>
      <c r="S14" s="218"/>
      <c r="T14" s="152">
        <f t="shared" si="8"/>
        <v>0</v>
      </c>
      <c r="U14" s="153">
        <v>0</v>
      </c>
      <c r="V14" s="152">
        <f t="shared" si="9"/>
        <v>0</v>
      </c>
      <c r="W14" s="153">
        <v>0</v>
      </c>
      <c r="X14" s="152">
        <f t="shared" si="10"/>
        <v>0</v>
      </c>
      <c r="Y14" s="153">
        <v>0</v>
      </c>
      <c r="Z14" s="152">
        <f t="shared" si="11"/>
        <v>0</v>
      </c>
      <c r="AA14" s="256">
        <v>0</v>
      </c>
      <c r="AB14" s="257">
        <f t="shared" si="14"/>
        <v>0</v>
      </c>
      <c r="AC14" s="154">
        <f t="shared" si="15"/>
        <v>0</v>
      </c>
      <c r="AD14" s="152">
        <f t="shared" si="16"/>
        <v>0</v>
      </c>
      <c r="AE14" s="154">
        <f t="shared" si="17"/>
        <v>0</v>
      </c>
      <c r="AF14" s="151">
        <f t="shared" si="18"/>
        <v>0</v>
      </c>
      <c r="AG14" s="154">
        <f t="shared" si="19"/>
        <v>0</v>
      </c>
      <c r="AI14" s="109" t="str">
        <f t="shared" si="12"/>
        <v>Staff Position #8</v>
      </c>
      <c r="AJ14" s="119">
        <f t="shared" si="20"/>
        <v>0</v>
      </c>
      <c r="AK14" s="111">
        <f t="shared" si="13"/>
        <v>0</v>
      </c>
      <c r="AL14" s="222">
        <v>0</v>
      </c>
      <c r="AM14" s="111">
        <f t="shared" si="13"/>
        <v>0</v>
      </c>
      <c r="AN14" s="222">
        <v>0</v>
      </c>
      <c r="AO14" s="113">
        <f t="shared" si="21"/>
        <v>0</v>
      </c>
      <c r="AP14" s="116">
        <f t="shared" si="22"/>
        <v>0</v>
      </c>
    </row>
    <row r="15" spans="2:60" s="4" customFormat="1" ht="12.75" customHeight="1" x14ac:dyDescent="0.2">
      <c r="B15" s="219" t="s">
        <v>46</v>
      </c>
      <c r="C15" s="218"/>
      <c r="D15" s="151">
        <f t="shared" si="0"/>
        <v>0</v>
      </c>
      <c r="E15" s="218"/>
      <c r="F15" s="151">
        <f t="shared" si="1"/>
        <v>0</v>
      </c>
      <c r="G15" s="255"/>
      <c r="H15" s="257">
        <f t="shared" si="2"/>
        <v>0</v>
      </c>
      <c r="I15" s="218"/>
      <c r="J15" s="152">
        <f t="shared" si="3"/>
        <v>0</v>
      </c>
      <c r="K15" s="255"/>
      <c r="L15" s="257">
        <f t="shared" si="4"/>
        <v>0</v>
      </c>
      <c r="M15" s="218"/>
      <c r="N15" s="152">
        <f t="shared" si="5"/>
        <v>0</v>
      </c>
      <c r="O15" s="255"/>
      <c r="P15" s="257">
        <f t="shared" si="6"/>
        <v>0</v>
      </c>
      <c r="Q15" s="218"/>
      <c r="R15" s="152">
        <f t="shared" si="7"/>
        <v>0</v>
      </c>
      <c r="S15" s="218"/>
      <c r="T15" s="152">
        <f t="shared" si="8"/>
        <v>0</v>
      </c>
      <c r="U15" s="153">
        <v>0</v>
      </c>
      <c r="V15" s="152">
        <f t="shared" si="9"/>
        <v>0</v>
      </c>
      <c r="W15" s="153">
        <v>0</v>
      </c>
      <c r="X15" s="152">
        <f t="shared" si="10"/>
        <v>0</v>
      </c>
      <c r="Y15" s="153">
        <v>0</v>
      </c>
      <c r="Z15" s="152">
        <f t="shared" si="11"/>
        <v>0</v>
      </c>
      <c r="AA15" s="256">
        <v>0</v>
      </c>
      <c r="AB15" s="257">
        <f t="shared" si="14"/>
        <v>0</v>
      </c>
      <c r="AC15" s="154">
        <f t="shared" si="15"/>
        <v>0</v>
      </c>
      <c r="AD15" s="152">
        <f t="shared" si="16"/>
        <v>0</v>
      </c>
      <c r="AE15" s="154">
        <f t="shared" si="17"/>
        <v>0</v>
      </c>
      <c r="AF15" s="151">
        <f t="shared" si="18"/>
        <v>0</v>
      </c>
      <c r="AG15" s="154">
        <f t="shared" si="19"/>
        <v>0</v>
      </c>
      <c r="AI15" s="109" t="str">
        <f t="shared" si="12"/>
        <v>Staff Position #9</v>
      </c>
      <c r="AJ15" s="119">
        <f t="shared" si="20"/>
        <v>0</v>
      </c>
      <c r="AK15" s="111">
        <f t="shared" si="13"/>
        <v>0</v>
      </c>
      <c r="AL15" s="222">
        <v>0</v>
      </c>
      <c r="AM15" s="111">
        <f t="shared" si="13"/>
        <v>0</v>
      </c>
      <c r="AN15" s="222">
        <v>0</v>
      </c>
      <c r="AO15" s="113">
        <f t="shared" si="21"/>
        <v>0</v>
      </c>
      <c r="AP15" s="116">
        <f t="shared" si="22"/>
        <v>0</v>
      </c>
    </row>
    <row r="16" spans="2:60" s="4" customFormat="1" ht="12.75" customHeight="1" x14ac:dyDescent="0.2">
      <c r="B16" s="219" t="s">
        <v>47</v>
      </c>
      <c r="C16" s="218"/>
      <c r="D16" s="151">
        <f t="shared" si="0"/>
        <v>0</v>
      </c>
      <c r="E16" s="218"/>
      <c r="F16" s="151">
        <f t="shared" si="1"/>
        <v>0</v>
      </c>
      <c r="G16" s="255"/>
      <c r="H16" s="257">
        <f t="shared" si="2"/>
        <v>0</v>
      </c>
      <c r="I16" s="218"/>
      <c r="J16" s="152">
        <f t="shared" si="3"/>
        <v>0</v>
      </c>
      <c r="K16" s="255"/>
      <c r="L16" s="257">
        <f t="shared" si="4"/>
        <v>0</v>
      </c>
      <c r="M16" s="218"/>
      <c r="N16" s="152">
        <f t="shared" si="5"/>
        <v>0</v>
      </c>
      <c r="O16" s="255"/>
      <c r="P16" s="257">
        <f t="shared" si="6"/>
        <v>0</v>
      </c>
      <c r="Q16" s="218"/>
      <c r="R16" s="152">
        <f t="shared" si="7"/>
        <v>0</v>
      </c>
      <c r="S16" s="218"/>
      <c r="T16" s="152">
        <f t="shared" si="8"/>
        <v>0</v>
      </c>
      <c r="U16" s="153">
        <v>0</v>
      </c>
      <c r="V16" s="152">
        <f t="shared" si="9"/>
        <v>0</v>
      </c>
      <c r="W16" s="153">
        <v>0</v>
      </c>
      <c r="X16" s="152">
        <f t="shared" si="10"/>
        <v>0</v>
      </c>
      <c r="Y16" s="153">
        <v>0</v>
      </c>
      <c r="Z16" s="152">
        <f t="shared" si="11"/>
        <v>0</v>
      </c>
      <c r="AA16" s="256">
        <v>0</v>
      </c>
      <c r="AB16" s="257">
        <f t="shared" si="14"/>
        <v>0</v>
      </c>
      <c r="AC16" s="154">
        <f t="shared" si="15"/>
        <v>0</v>
      </c>
      <c r="AD16" s="152">
        <f t="shared" si="16"/>
        <v>0</v>
      </c>
      <c r="AE16" s="154">
        <f t="shared" si="17"/>
        <v>0</v>
      </c>
      <c r="AF16" s="151">
        <f t="shared" si="18"/>
        <v>0</v>
      </c>
      <c r="AG16" s="154">
        <f t="shared" si="19"/>
        <v>0</v>
      </c>
      <c r="AI16" s="109" t="str">
        <f t="shared" si="12"/>
        <v>Staff Position #10</v>
      </c>
      <c r="AJ16" s="119">
        <f t="shared" si="20"/>
        <v>0</v>
      </c>
      <c r="AK16" s="111">
        <f t="shared" si="13"/>
        <v>0</v>
      </c>
      <c r="AL16" s="222">
        <v>0</v>
      </c>
      <c r="AM16" s="111">
        <f t="shared" si="13"/>
        <v>0</v>
      </c>
      <c r="AN16" s="222">
        <v>0</v>
      </c>
      <c r="AO16" s="113">
        <f t="shared" si="21"/>
        <v>0</v>
      </c>
      <c r="AP16" s="116">
        <f t="shared" si="22"/>
        <v>0</v>
      </c>
    </row>
    <row r="17" spans="2:42" s="4" customFormat="1" ht="12.75" customHeight="1" x14ac:dyDescent="0.2">
      <c r="B17" s="219" t="s">
        <v>48</v>
      </c>
      <c r="C17" s="218"/>
      <c r="D17" s="151">
        <f t="shared" si="0"/>
        <v>0</v>
      </c>
      <c r="E17" s="218"/>
      <c r="F17" s="151">
        <f t="shared" si="1"/>
        <v>0</v>
      </c>
      <c r="G17" s="255"/>
      <c r="H17" s="257">
        <f t="shared" si="2"/>
        <v>0</v>
      </c>
      <c r="I17" s="218"/>
      <c r="J17" s="152">
        <f t="shared" si="3"/>
        <v>0</v>
      </c>
      <c r="K17" s="255"/>
      <c r="L17" s="257">
        <f t="shared" si="4"/>
        <v>0</v>
      </c>
      <c r="M17" s="218"/>
      <c r="N17" s="152">
        <f t="shared" si="5"/>
        <v>0</v>
      </c>
      <c r="O17" s="255"/>
      <c r="P17" s="257">
        <f t="shared" si="6"/>
        <v>0</v>
      </c>
      <c r="Q17" s="218"/>
      <c r="R17" s="152">
        <f t="shared" si="7"/>
        <v>0</v>
      </c>
      <c r="S17" s="218"/>
      <c r="T17" s="152">
        <f t="shared" si="8"/>
        <v>0</v>
      </c>
      <c r="U17" s="153">
        <v>0</v>
      </c>
      <c r="V17" s="152">
        <f t="shared" si="9"/>
        <v>0</v>
      </c>
      <c r="W17" s="153">
        <v>0</v>
      </c>
      <c r="X17" s="152">
        <f t="shared" si="10"/>
        <v>0</v>
      </c>
      <c r="Y17" s="153">
        <v>0</v>
      </c>
      <c r="Z17" s="152">
        <f t="shared" si="11"/>
        <v>0</v>
      </c>
      <c r="AA17" s="256">
        <v>0</v>
      </c>
      <c r="AB17" s="257">
        <f t="shared" si="14"/>
        <v>0</v>
      </c>
      <c r="AC17" s="154">
        <f t="shared" si="15"/>
        <v>0</v>
      </c>
      <c r="AD17" s="152">
        <f t="shared" si="16"/>
        <v>0</v>
      </c>
      <c r="AE17" s="154">
        <f t="shared" si="17"/>
        <v>0</v>
      </c>
      <c r="AF17" s="151">
        <f t="shared" si="18"/>
        <v>0</v>
      </c>
      <c r="AG17" s="154">
        <f t="shared" si="19"/>
        <v>0</v>
      </c>
      <c r="AI17" s="109" t="str">
        <f t="shared" si="12"/>
        <v>Staff Position #11</v>
      </c>
      <c r="AJ17" s="119">
        <f t="shared" si="20"/>
        <v>0</v>
      </c>
      <c r="AK17" s="111">
        <f t="shared" si="13"/>
        <v>0</v>
      </c>
      <c r="AL17" s="222">
        <v>0</v>
      </c>
      <c r="AM17" s="111">
        <f t="shared" si="13"/>
        <v>0</v>
      </c>
      <c r="AN17" s="222">
        <v>0</v>
      </c>
      <c r="AO17" s="113">
        <f t="shared" si="21"/>
        <v>0</v>
      </c>
      <c r="AP17" s="116">
        <f t="shared" si="22"/>
        <v>0</v>
      </c>
    </row>
    <row r="18" spans="2:42" s="4" customFormat="1" ht="12.75" customHeight="1" x14ac:dyDescent="0.2">
      <c r="B18" s="219" t="s">
        <v>49</v>
      </c>
      <c r="C18" s="218"/>
      <c r="D18" s="151">
        <f t="shared" si="0"/>
        <v>0</v>
      </c>
      <c r="E18" s="218"/>
      <c r="F18" s="151">
        <f t="shared" si="1"/>
        <v>0</v>
      </c>
      <c r="G18" s="255"/>
      <c r="H18" s="257">
        <f t="shared" si="2"/>
        <v>0</v>
      </c>
      <c r="I18" s="218"/>
      <c r="J18" s="152">
        <f t="shared" si="3"/>
        <v>0</v>
      </c>
      <c r="K18" s="255"/>
      <c r="L18" s="257">
        <f t="shared" si="4"/>
        <v>0</v>
      </c>
      <c r="M18" s="218"/>
      <c r="N18" s="152">
        <f t="shared" si="5"/>
        <v>0</v>
      </c>
      <c r="O18" s="255"/>
      <c r="P18" s="257">
        <f t="shared" si="6"/>
        <v>0</v>
      </c>
      <c r="Q18" s="218"/>
      <c r="R18" s="152">
        <f t="shared" si="7"/>
        <v>0</v>
      </c>
      <c r="S18" s="218"/>
      <c r="T18" s="152">
        <f t="shared" si="8"/>
        <v>0</v>
      </c>
      <c r="U18" s="153">
        <v>0</v>
      </c>
      <c r="V18" s="152">
        <f t="shared" si="9"/>
        <v>0</v>
      </c>
      <c r="W18" s="153">
        <v>0</v>
      </c>
      <c r="X18" s="152">
        <f t="shared" si="10"/>
        <v>0</v>
      </c>
      <c r="Y18" s="153">
        <v>0</v>
      </c>
      <c r="Z18" s="152">
        <f t="shared" si="11"/>
        <v>0</v>
      </c>
      <c r="AA18" s="256">
        <v>0</v>
      </c>
      <c r="AB18" s="257">
        <f t="shared" si="14"/>
        <v>0</v>
      </c>
      <c r="AC18" s="154">
        <f t="shared" si="15"/>
        <v>0</v>
      </c>
      <c r="AD18" s="152">
        <f t="shared" si="16"/>
        <v>0</v>
      </c>
      <c r="AE18" s="154">
        <f t="shared" si="17"/>
        <v>0</v>
      </c>
      <c r="AF18" s="151">
        <f t="shared" si="18"/>
        <v>0</v>
      </c>
      <c r="AG18" s="154">
        <f t="shared" si="19"/>
        <v>0</v>
      </c>
      <c r="AI18" s="109" t="str">
        <f t="shared" si="12"/>
        <v>Staff Position #12</v>
      </c>
      <c r="AJ18" s="119">
        <f t="shared" si="20"/>
        <v>0</v>
      </c>
      <c r="AK18" s="111">
        <f t="shared" si="13"/>
        <v>0</v>
      </c>
      <c r="AL18" s="222">
        <v>0</v>
      </c>
      <c r="AM18" s="111">
        <f t="shared" si="13"/>
        <v>0</v>
      </c>
      <c r="AN18" s="222">
        <v>0</v>
      </c>
      <c r="AO18" s="113">
        <f t="shared" si="21"/>
        <v>0</v>
      </c>
      <c r="AP18" s="116">
        <f t="shared" si="22"/>
        <v>0</v>
      </c>
    </row>
    <row r="19" spans="2:42" s="4" customFormat="1" ht="12.75" customHeight="1" x14ac:dyDescent="0.2">
      <c r="B19" s="219" t="s">
        <v>50</v>
      </c>
      <c r="C19" s="218"/>
      <c r="D19" s="151">
        <f t="shared" si="0"/>
        <v>0</v>
      </c>
      <c r="E19" s="218"/>
      <c r="F19" s="151">
        <f t="shared" si="1"/>
        <v>0</v>
      </c>
      <c r="G19" s="255"/>
      <c r="H19" s="257">
        <f t="shared" si="2"/>
        <v>0</v>
      </c>
      <c r="I19" s="218"/>
      <c r="J19" s="152">
        <f t="shared" si="3"/>
        <v>0</v>
      </c>
      <c r="K19" s="255"/>
      <c r="L19" s="257">
        <f t="shared" si="4"/>
        <v>0</v>
      </c>
      <c r="M19" s="218"/>
      <c r="N19" s="152">
        <f t="shared" si="5"/>
        <v>0</v>
      </c>
      <c r="O19" s="255"/>
      <c r="P19" s="257">
        <f t="shared" si="6"/>
        <v>0</v>
      </c>
      <c r="Q19" s="218"/>
      <c r="R19" s="152">
        <f t="shared" si="7"/>
        <v>0</v>
      </c>
      <c r="S19" s="218"/>
      <c r="T19" s="152">
        <f t="shared" si="8"/>
        <v>0</v>
      </c>
      <c r="U19" s="153">
        <v>0</v>
      </c>
      <c r="V19" s="152">
        <f t="shared" si="9"/>
        <v>0</v>
      </c>
      <c r="W19" s="153">
        <v>0</v>
      </c>
      <c r="X19" s="152">
        <f t="shared" si="10"/>
        <v>0</v>
      </c>
      <c r="Y19" s="153">
        <v>0</v>
      </c>
      <c r="Z19" s="152">
        <f t="shared" si="11"/>
        <v>0</v>
      </c>
      <c r="AA19" s="256">
        <v>0</v>
      </c>
      <c r="AB19" s="257">
        <f t="shared" si="14"/>
        <v>0</v>
      </c>
      <c r="AC19" s="154">
        <f t="shared" si="15"/>
        <v>0</v>
      </c>
      <c r="AD19" s="152">
        <f t="shared" si="16"/>
        <v>0</v>
      </c>
      <c r="AE19" s="154">
        <f t="shared" si="17"/>
        <v>0</v>
      </c>
      <c r="AF19" s="151">
        <f t="shared" si="18"/>
        <v>0</v>
      </c>
      <c r="AG19" s="154">
        <f t="shared" si="19"/>
        <v>0</v>
      </c>
      <c r="AI19" s="109" t="str">
        <f t="shared" si="12"/>
        <v>Staff Position #13</v>
      </c>
      <c r="AJ19" s="119">
        <f t="shared" si="20"/>
        <v>0</v>
      </c>
      <c r="AK19" s="111">
        <f t="shared" si="13"/>
        <v>0</v>
      </c>
      <c r="AL19" s="222">
        <v>0</v>
      </c>
      <c r="AM19" s="111">
        <f t="shared" si="13"/>
        <v>0</v>
      </c>
      <c r="AN19" s="222">
        <v>0</v>
      </c>
      <c r="AO19" s="113">
        <f t="shared" si="21"/>
        <v>0</v>
      </c>
      <c r="AP19" s="116">
        <f t="shared" si="22"/>
        <v>0</v>
      </c>
    </row>
    <row r="20" spans="2:42" s="4" customFormat="1" ht="12.75" customHeight="1" x14ac:dyDescent="0.2">
      <c r="B20" s="219" t="s">
        <v>51</v>
      </c>
      <c r="C20" s="218"/>
      <c r="D20" s="151">
        <f t="shared" si="0"/>
        <v>0</v>
      </c>
      <c r="E20" s="218"/>
      <c r="F20" s="151">
        <f t="shared" si="1"/>
        <v>0</v>
      </c>
      <c r="G20" s="255"/>
      <c r="H20" s="257">
        <f t="shared" si="2"/>
        <v>0</v>
      </c>
      <c r="I20" s="218"/>
      <c r="J20" s="152">
        <f t="shared" si="3"/>
        <v>0</v>
      </c>
      <c r="K20" s="255"/>
      <c r="L20" s="257">
        <f t="shared" si="4"/>
        <v>0</v>
      </c>
      <c r="M20" s="218"/>
      <c r="N20" s="152">
        <f t="shared" si="5"/>
        <v>0</v>
      </c>
      <c r="O20" s="255"/>
      <c r="P20" s="257">
        <f t="shared" si="6"/>
        <v>0</v>
      </c>
      <c r="Q20" s="218"/>
      <c r="R20" s="152">
        <f t="shared" si="7"/>
        <v>0</v>
      </c>
      <c r="S20" s="218"/>
      <c r="T20" s="152">
        <f t="shared" si="8"/>
        <v>0</v>
      </c>
      <c r="U20" s="153">
        <v>0</v>
      </c>
      <c r="V20" s="152">
        <f t="shared" si="9"/>
        <v>0</v>
      </c>
      <c r="W20" s="153">
        <v>0</v>
      </c>
      <c r="X20" s="152">
        <f t="shared" si="10"/>
        <v>0</v>
      </c>
      <c r="Y20" s="153">
        <v>0</v>
      </c>
      <c r="Z20" s="152">
        <f t="shared" si="11"/>
        <v>0</v>
      </c>
      <c r="AA20" s="256">
        <v>0</v>
      </c>
      <c r="AB20" s="257">
        <f t="shared" si="14"/>
        <v>0</v>
      </c>
      <c r="AC20" s="154">
        <f t="shared" si="15"/>
        <v>0</v>
      </c>
      <c r="AD20" s="152">
        <f t="shared" si="16"/>
        <v>0</v>
      </c>
      <c r="AE20" s="154">
        <f t="shared" si="17"/>
        <v>0</v>
      </c>
      <c r="AF20" s="151">
        <f t="shared" si="18"/>
        <v>0</v>
      </c>
      <c r="AG20" s="154">
        <f t="shared" si="19"/>
        <v>0</v>
      </c>
      <c r="AI20" s="109" t="str">
        <f t="shared" si="12"/>
        <v>Staff Position #14</v>
      </c>
      <c r="AJ20" s="119">
        <f t="shared" si="20"/>
        <v>0</v>
      </c>
      <c r="AK20" s="111">
        <f t="shared" si="13"/>
        <v>0</v>
      </c>
      <c r="AL20" s="222">
        <v>0</v>
      </c>
      <c r="AM20" s="111">
        <f t="shared" si="13"/>
        <v>0</v>
      </c>
      <c r="AN20" s="222">
        <v>0</v>
      </c>
      <c r="AO20" s="113">
        <f t="shared" si="21"/>
        <v>0</v>
      </c>
      <c r="AP20" s="116">
        <f t="shared" si="22"/>
        <v>0</v>
      </c>
    </row>
    <row r="21" spans="2:42" s="4" customFormat="1" ht="12.75" customHeight="1" x14ac:dyDescent="0.2">
      <c r="B21" s="219" t="s">
        <v>52</v>
      </c>
      <c r="C21" s="218"/>
      <c r="D21" s="151">
        <f t="shared" si="0"/>
        <v>0</v>
      </c>
      <c r="E21" s="218"/>
      <c r="F21" s="151">
        <f t="shared" si="1"/>
        <v>0</v>
      </c>
      <c r="G21" s="255"/>
      <c r="H21" s="257">
        <f t="shared" si="2"/>
        <v>0</v>
      </c>
      <c r="I21" s="218"/>
      <c r="J21" s="152">
        <f t="shared" si="3"/>
        <v>0</v>
      </c>
      <c r="K21" s="255"/>
      <c r="L21" s="257">
        <f t="shared" si="4"/>
        <v>0</v>
      </c>
      <c r="M21" s="218"/>
      <c r="N21" s="152">
        <f t="shared" si="5"/>
        <v>0</v>
      </c>
      <c r="O21" s="255"/>
      <c r="P21" s="257">
        <f t="shared" si="6"/>
        <v>0</v>
      </c>
      <c r="Q21" s="218"/>
      <c r="R21" s="152">
        <f t="shared" si="7"/>
        <v>0</v>
      </c>
      <c r="S21" s="218"/>
      <c r="T21" s="152">
        <f t="shared" si="8"/>
        <v>0</v>
      </c>
      <c r="U21" s="153">
        <v>0</v>
      </c>
      <c r="V21" s="152">
        <f t="shared" si="9"/>
        <v>0</v>
      </c>
      <c r="W21" s="153">
        <v>0</v>
      </c>
      <c r="X21" s="152">
        <f t="shared" si="10"/>
        <v>0</v>
      </c>
      <c r="Y21" s="153">
        <v>0</v>
      </c>
      <c r="Z21" s="152">
        <f t="shared" si="11"/>
        <v>0</v>
      </c>
      <c r="AA21" s="256">
        <v>0</v>
      </c>
      <c r="AB21" s="257">
        <f t="shared" si="14"/>
        <v>0</v>
      </c>
      <c r="AC21" s="154">
        <f t="shared" si="15"/>
        <v>0</v>
      </c>
      <c r="AD21" s="152">
        <f t="shared" si="16"/>
        <v>0</v>
      </c>
      <c r="AE21" s="154">
        <f t="shared" si="17"/>
        <v>0</v>
      </c>
      <c r="AF21" s="151">
        <f t="shared" si="18"/>
        <v>0</v>
      </c>
      <c r="AG21" s="154">
        <f t="shared" si="19"/>
        <v>0</v>
      </c>
      <c r="AI21" s="109" t="str">
        <f t="shared" si="12"/>
        <v>Staff Position #15</v>
      </c>
      <c r="AJ21" s="119">
        <f t="shared" si="20"/>
        <v>0</v>
      </c>
      <c r="AK21" s="111">
        <f t="shared" si="13"/>
        <v>0</v>
      </c>
      <c r="AL21" s="222">
        <v>0</v>
      </c>
      <c r="AM21" s="111">
        <f t="shared" si="13"/>
        <v>0</v>
      </c>
      <c r="AN21" s="222">
        <v>0</v>
      </c>
      <c r="AO21" s="113">
        <f t="shared" si="21"/>
        <v>0</v>
      </c>
      <c r="AP21" s="116">
        <f t="shared" si="22"/>
        <v>0</v>
      </c>
    </row>
    <row r="22" spans="2:42" s="4" customFormat="1" ht="12.75" customHeight="1" x14ac:dyDescent="0.2">
      <c r="B22" s="219" t="s">
        <v>53</v>
      </c>
      <c r="C22" s="218"/>
      <c r="D22" s="151">
        <f t="shared" si="0"/>
        <v>0</v>
      </c>
      <c r="E22" s="218"/>
      <c r="F22" s="151">
        <f t="shared" si="1"/>
        <v>0</v>
      </c>
      <c r="G22" s="255"/>
      <c r="H22" s="257">
        <f t="shared" si="2"/>
        <v>0</v>
      </c>
      <c r="I22" s="218"/>
      <c r="J22" s="152">
        <f t="shared" si="3"/>
        <v>0</v>
      </c>
      <c r="K22" s="255"/>
      <c r="L22" s="257">
        <f t="shared" si="4"/>
        <v>0</v>
      </c>
      <c r="M22" s="218"/>
      <c r="N22" s="152">
        <f t="shared" si="5"/>
        <v>0</v>
      </c>
      <c r="O22" s="255"/>
      <c r="P22" s="257">
        <f t="shared" si="6"/>
        <v>0</v>
      </c>
      <c r="Q22" s="218"/>
      <c r="R22" s="152">
        <f t="shared" si="7"/>
        <v>0</v>
      </c>
      <c r="S22" s="218"/>
      <c r="T22" s="152">
        <f t="shared" si="8"/>
        <v>0</v>
      </c>
      <c r="U22" s="153">
        <v>0</v>
      </c>
      <c r="V22" s="152">
        <f t="shared" si="9"/>
        <v>0</v>
      </c>
      <c r="W22" s="153">
        <v>0</v>
      </c>
      <c r="X22" s="152">
        <f t="shared" si="10"/>
        <v>0</v>
      </c>
      <c r="Y22" s="153">
        <v>0</v>
      </c>
      <c r="Z22" s="152">
        <f t="shared" si="11"/>
        <v>0</v>
      </c>
      <c r="AA22" s="256">
        <v>0</v>
      </c>
      <c r="AB22" s="257">
        <f t="shared" si="14"/>
        <v>0</v>
      </c>
      <c r="AC22" s="154">
        <f t="shared" si="15"/>
        <v>0</v>
      </c>
      <c r="AD22" s="152">
        <f t="shared" si="16"/>
        <v>0</v>
      </c>
      <c r="AE22" s="154">
        <f t="shared" si="17"/>
        <v>0</v>
      </c>
      <c r="AF22" s="151">
        <f t="shared" si="18"/>
        <v>0</v>
      </c>
      <c r="AG22" s="154">
        <f t="shared" si="19"/>
        <v>0</v>
      </c>
      <c r="AI22" s="109" t="str">
        <f t="shared" si="12"/>
        <v>Staff Position #16</v>
      </c>
      <c r="AJ22" s="119">
        <f t="shared" si="20"/>
        <v>0</v>
      </c>
      <c r="AK22" s="111">
        <f t="shared" si="13"/>
        <v>0</v>
      </c>
      <c r="AL22" s="222">
        <v>0</v>
      </c>
      <c r="AM22" s="111">
        <f t="shared" si="13"/>
        <v>0</v>
      </c>
      <c r="AN22" s="222">
        <v>0</v>
      </c>
      <c r="AO22" s="113">
        <f t="shared" si="21"/>
        <v>0</v>
      </c>
      <c r="AP22" s="116">
        <f t="shared" si="22"/>
        <v>0</v>
      </c>
    </row>
    <row r="23" spans="2:42" s="4" customFormat="1" ht="12.75" customHeight="1" x14ac:dyDescent="0.2">
      <c r="B23" s="219" t="s">
        <v>54</v>
      </c>
      <c r="C23" s="218"/>
      <c r="D23" s="151">
        <f t="shared" si="0"/>
        <v>0</v>
      </c>
      <c r="E23" s="218"/>
      <c r="F23" s="151">
        <f t="shared" si="1"/>
        <v>0</v>
      </c>
      <c r="G23" s="255"/>
      <c r="H23" s="257">
        <f t="shared" si="2"/>
        <v>0</v>
      </c>
      <c r="I23" s="218"/>
      <c r="J23" s="152">
        <f t="shared" si="3"/>
        <v>0</v>
      </c>
      <c r="K23" s="255"/>
      <c r="L23" s="257">
        <f t="shared" si="4"/>
        <v>0</v>
      </c>
      <c r="M23" s="218"/>
      <c r="N23" s="152">
        <f t="shared" si="5"/>
        <v>0</v>
      </c>
      <c r="O23" s="255"/>
      <c r="P23" s="257">
        <f t="shared" si="6"/>
        <v>0</v>
      </c>
      <c r="Q23" s="218"/>
      <c r="R23" s="152">
        <f t="shared" si="7"/>
        <v>0</v>
      </c>
      <c r="S23" s="218"/>
      <c r="T23" s="152">
        <f t="shared" si="8"/>
        <v>0</v>
      </c>
      <c r="U23" s="153">
        <v>0</v>
      </c>
      <c r="V23" s="152">
        <f t="shared" si="9"/>
        <v>0</v>
      </c>
      <c r="W23" s="153">
        <v>0</v>
      </c>
      <c r="X23" s="152">
        <f t="shared" si="10"/>
        <v>0</v>
      </c>
      <c r="Y23" s="153">
        <v>0</v>
      </c>
      <c r="Z23" s="152">
        <f t="shared" si="11"/>
        <v>0</v>
      </c>
      <c r="AA23" s="256">
        <v>0</v>
      </c>
      <c r="AB23" s="257">
        <f t="shared" si="14"/>
        <v>0</v>
      </c>
      <c r="AC23" s="154">
        <f t="shared" si="15"/>
        <v>0</v>
      </c>
      <c r="AD23" s="152">
        <f t="shared" si="16"/>
        <v>0</v>
      </c>
      <c r="AE23" s="154">
        <f t="shared" si="17"/>
        <v>0</v>
      </c>
      <c r="AF23" s="151">
        <f t="shared" si="18"/>
        <v>0</v>
      </c>
      <c r="AG23" s="154">
        <f t="shared" si="19"/>
        <v>0</v>
      </c>
      <c r="AI23" s="109" t="str">
        <f t="shared" si="12"/>
        <v>Staff Position #17</v>
      </c>
      <c r="AJ23" s="119">
        <f t="shared" si="20"/>
        <v>0</v>
      </c>
      <c r="AK23" s="111">
        <f t="shared" si="13"/>
        <v>0</v>
      </c>
      <c r="AL23" s="222">
        <v>0</v>
      </c>
      <c r="AM23" s="111">
        <f t="shared" si="13"/>
        <v>0</v>
      </c>
      <c r="AN23" s="222">
        <v>0</v>
      </c>
      <c r="AO23" s="113">
        <f t="shared" si="21"/>
        <v>0</v>
      </c>
      <c r="AP23" s="116">
        <f t="shared" si="22"/>
        <v>0</v>
      </c>
    </row>
    <row r="24" spans="2:42" s="4" customFormat="1" ht="12.75" customHeight="1" x14ac:dyDescent="0.2">
      <c r="B24" s="219" t="s">
        <v>55</v>
      </c>
      <c r="C24" s="218"/>
      <c r="D24" s="151">
        <f t="shared" si="0"/>
        <v>0</v>
      </c>
      <c r="E24" s="218"/>
      <c r="F24" s="151">
        <f t="shared" si="1"/>
        <v>0</v>
      </c>
      <c r="G24" s="255"/>
      <c r="H24" s="257">
        <f t="shared" si="2"/>
        <v>0</v>
      </c>
      <c r="I24" s="218"/>
      <c r="J24" s="152">
        <f t="shared" si="3"/>
        <v>0</v>
      </c>
      <c r="K24" s="255"/>
      <c r="L24" s="257">
        <f t="shared" si="4"/>
        <v>0</v>
      </c>
      <c r="M24" s="218"/>
      <c r="N24" s="152">
        <f t="shared" si="5"/>
        <v>0</v>
      </c>
      <c r="O24" s="255"/>
      <c r="P24" s="257">
        <f t="shared" si="6"/>
        <v>0</v>
      </c>
      <c r="Q24" s="218"/>
      <c r="R24" s="152">
        <f t="shared" si="7"/>
        <v>0</v>
      </c>
      <c r="S24" s="218"/>
      <c r="T24" s="152">
        <f t="shared" si="8"/>
        <v>0</v>
      </c>
      <c r="U24" s="153">
        <v>0</v>
      </c>
      <c r="V24" s="152">
        <f t="shared" si="9"/>
        <v>0</v>
      </c>
      <c r="W24" s="153">
        <v>0</v>
      </c>
      <c r="X24" s="152">
        <f t="shared" si="10"/>
        <v>0</v>
      </c>
      <c r="Y24" s="153">
        <v>0</v>
      </c>
      <c r="Z24" s="152">
        <f t="shared" si="11"/>
        <v>0</v>
      </c>
      <c r="AA24" s="256">
        <v>0</v>
      </c>
      <c r="AB24" s="257">
        <f t="shared" si="14"/>
        <v>0</v>
      </c>
      <c r="AC24" s="154">
        <f t="shared" si="15"/>
        <v>0</v>
      </c>
      <c r="AD24" s="152">
        <f t="shared" si="16"/>
        <v>0</v>
      </c>
      <c r="AE24" s="154">
        <f t="shared" si="17"/>
        <v>0</v>
      </c>
      <c r="AF24" s="151">
        <f t="shared" si="18"/>
        <v>0</v>
      </c>
      <c r="AG24" s="154">
        <f t="shared" si="19"/>
        <v>0</v>
      </c>
      <c r="AI24" s="109" t="str">
        <f t="shared" si="12"/>
        <v>Staff Position #18</v>
      </c>
      <c r="AJ24" s="119">
        <f t="shared" si="20"/>
        <v>0</v>
      </c>
      <c r="AK24" s="111">
        <f t="shared" si="13"/>
        <v>0</v>
      </c>
      <c r="AL24" s="222">
        <v>0</v>
      </c>
      <c r="AM24" s="111">
        <f t="shared" si="13"/>
        <v>0</v>
      </c>
      <c r="AN24" s="222">
        <v>0</v>
      </c>
      <c r="AO24" s="113">
        <f t="shared" si="21"/>
        <v>0</v>
      </c>
      <c r="AP24" s="116">
        <f t="shared" si="22"/>
        <v>0</v>
      </c>
    </row>
    <row r="25" spans="2:42" s="4" customFormat="1" ht="12.75" customHeight="1" x14ac:dyDescent="0.2">
      <c r="B25" s="219" t="s">
        <v>56</v>
      </c>
      <c r="C25" s="218"/>
      <c r="D25" s="151">
        <f t="shared" si="0"/>
        <v>0</v>
      </c>
      <c r="E25" s="218"/>
      <c r="F25" s="151">
        <f t="shared" si="1"/>
        <v>0</v>
      </c>
      <c r="G25" s="255"/>
      <c r="H25" s="257">
        <f t="shared" si="2"/>
        <v>0</v>
      </c>
      <c r="I25" s="218"/>
      <c r="J25" s="152">
        <f t="shared" si="3"/>
        <v>0</v>
      </c>
      <c r="K25" s="255"/>
      <c r="L25" s="257">
        <f t="shared" si="4"/>
        <v>0</v>
      </c>
      <c r="M25" s="218"/>
      <c r="N25" s="152">
        <f t="shared" si="5"/>
        <v>0</v>
      </c>
      <c r="O25" s="255"/>
      <c r="P25" s="257">
        <f t="shared" si="6"/>
        <v>0</v>
      </c>
      <c r="Q25" s="218"/>
      <c r="R25" s="152">
        <f t="shared" si="7"/>
        <v>0</v>
      </c>
      <c r="S25" s="218"/>
      <c r="T25" s="152">
        <f t="shared" si="8"/>
        <v>0</v>
      </c>
      <c r="U25" s="153">
        <v>0</v>
      </c>
      <c r="V25" s="152">
        <f t="shared" si="9"/>
        <v>0</v>
      </c>
      <c r="W25" s="153">
        <v>0</v>
      </c>
      <c r="X25" s="152">
        <f t="shared" si="10"/>
        <v>0</v>
      </c>
      <c r="Y25" s="153">
        <v>0</v>
      </c>
      <c r="Z25" s="152">
        <f t="shared" si="11"/>
        <v>0</v>
      </c>
      <c r="AA25" s="256">
        <v>0</v>
      </c>
      <c r="AB25" s="257">
        <f t="shared" si="14"/>
        <v>0</v>
      </c>
      <c r="AC25" s="154">
        <f t="shared" si="15"/>
        <v>0</v>
      </c>
      <c r="AD25" s="152">
        <f t="shared" si="16"/>
        <v>0</v>
      </c>
      <c r="AE25" s="154">
        <f t="shared" si="17"/>
        <v>0</v>
      </c>
      <c r="AF25" s="151">
        <f t="shared" si="18"/>
        <v>0</v>
      </c>
      <c r="AG25" s="154">
        <f t="shared" si="19"/>
        <v>0</v>
      </c>
      <c r="AI25" s="109" t="str">
        <f t="shared" si="12"/>
        <v>Staff Position #19</v>
      </c>
      <c r="AJ25" s="119">
        <f t="shared" si="20"/>
        <v>0</v>
      </c>
      <c r="AK25" s="111">
        <f t="shared" si="13"/>
        <v>0</v>
      </c>
      <c r="AL25" s="222">
        <v>0</v>
      </c>
      <c r="AM25" s="111">
        <f t="shared" si="13"/>
        <v>0</v>
      </c>
      <c r="AN25" s="222">
        <v>0</v>
      </c>
      <c r="AO25" s="113">
        <f t="shared" si="21"/>
        <v>0</v>
      </c>
      <c r="AP25" s="116">
        <f t="shared" si="22"/>
        <v>0</v>
      </c>
    </row>
    <row r="26" spans="2:42" s="4" customFormat="1" ht="12.75" customHeight="1" x14ac:dyDescent="0.2">
      <c r="B26" s="219" t="s">
        <v>57</v>
      </c>
      <c r="C26" s="218"/>
      <c r="D26" s="151">
        <f t="shared" si="0"/>
        <v>0</v>
      </c>
      <c r="E26" s="218"/>
      <c r="F26" s="151">
        <f t="shared" si="1"/>
        <v>0</v>
      </c>
      <c r="G26" s="255"/>
      <c r="H26" s="257">
        <f t="shared" si="2"/>
        <v>0</v>
      </c>
      <c r="I26" s="218"/>
      <c r="J26" s="152">
        <f t="shared" si="3"/>
        <v>0</v>
      </c>
      <c r="K26" s="255"/>
      <c r="L26" s="257">
        <f t="shared" si="4"/>
        <v>0</v>
      </c>
      <c r="M26" s="218"/>
      <c r="N26" s="152">
        <f t="shared" si="5"/>
        <v>0</v>
      </c>
      <c r="O26" s="255"/>
      <c r="P26" s="257">
        <f t="shared" si="6"/>
        <v>0</v>
      </c>
      <c r="Q26" s="218"/>
      <c r="R26" s="152">
        <f t="shared" si="7"/>
        <v>0</v>
      </c>
      <c r="S26" s="218"/>
      <c r="T26" s="152">
        <f t="shared" si="8"/>
        <v>0</v>
      </c>
      <c r="U26" s="153">
        <v>0</v>
      </c>
      <c r="V26" s="152">
        <f t="shared" si="9"/>
        <v>0</v>
      </c>
      <c r="W26" s="153">
        <v>0</v>
      </c>
      <c r="X26" s="152">
        <f t="shared" si="10"/>
        <v>0</v>
      </c>
      <c r="Y26" s="153">
        <v>0</v>
      </c>
      <c r="Z26" s="152">
        <f t="shared" si="11"/>
        <v>0</v>
      </c>
      <c r="AA26" s="256">
        <v>0</v>
      </c>
      <c r="AB26" s="257">
        <f t="shared" si="14"/>
        <v>0</v>
      </c>
      <c r="AC26" s="154">
        <f t="shared" si="15"/>
        <v>0</v>
      </c>
      <c r="AD26" s="152">
        <f t="shared" si="16"/>
        <v>0</v>
      </c>
      <c r="AE26" s="154">
        <f t="shared" si="17"/>
        <v>0</v>
      </c>
      <c r="AF26" s="151">
        <f t="shared" si="18"/>
        <v>0</v>
      </c>
      <c r="AG26" s="154">
        <f t="shared" si="19"/>
        <v>0</v>
      </c>
      <c r="AI26" s="109" t="str">
        <f t="shared" si="12"/>
        <v>Staff Position #20</v>
      </c>
      <c r="AJ26" s="119">
        <f t="shared" si="20"/>
        <v>0</v>
      </c>
      <c r="AK26" s="111">
        <f t="shared" si="13"/>
        <v>0</v>
      </c>
      <c r="AL26" s="222">
        <v>0</v>
      </c>
      <c r="AM26" s="111">
        <f t="shared" si="13"/>
        <v>0</v>
      </c>
      <c r="AN26" s="222">
        <v>0</v>
      </c>
      <c r="AO26" s="113">
        <f t="shared" si="21"/>
        <v>0</v>
      </c>
      <c r="AP26" s="116">
        <f t="shared" si="22"/>
        <v>0</v>
      </c>
    </row>
    <row r="27" spans="2:42" s="4" customFormat="1" ht="12.75" customHeight="1" x14ac:dyDescent="0.2">
      <c r="B27" s="219" t="s">
        <v>58</v>
      </c>
      <c r="C27" s="218"/>
      <c r="D27" s="151">
        <f t="shared" si="0"/>
        <v>0</v>
      </c>
      <c r="E27" s="218"/>
      <c r="F27" s="151">
        <f t="shared" si="1"/>
        <v>0</v>
      </c>
      <c r="G27" s="255"/>
      <c r="H27" s="257">
        <f t="shared" si="2"/>
        <v>0</v>
      </c>
      <c r="I27" s="218"/>
      <c r="J27" s="152">
        <f t="shared" si="3"/>
        <v>0</v>
      </c>
      <c r="K27" s="255"/>
      <c r="L27" s="257">
        <f t="shared" si="4"/>
        <v>0</v>
      </c>
      <c r="M27" s="218"/>
      <c r="N27" s="152">
        <f t="shared" si="5"/>
        <v>0</v>
      </c>
      <c r="O27" s="255"/>
      <c r="P27" s="257">
        <f t="shared" si="6"/>
        <v>0</v>
      </c>
      <c r="Q27" s="218"/>
      <c r="R27" s="152">
        <f t="shared" si="7"/>
        <v>0</v>
      </c>
      <c r="S27" s="218"/>
      <c r="T27" s="152">
        <f t="shared" si="8"/>
        <v>0</v>
      </c>
      <c r="U27" s="153">
        <v>0</v>
      </c>
      <c r="V27" s="152">
        <f t="shared" si="9"/>
        <v>0</v>
      </c>
      <c r="W27" s="153">
        <v>0</v>
      </c>
      <c r="X27" s="152">
        <f t="shared" si="10"/>
        <v>0</v>
      </c>
      <c r="Y27" s="153">
        <v>0</v>
      </c>
      <c r="Z27" s="152">
        <f t="shared" si="11"/>
        <v>0</v>
      </c>
      <c r="AA27" s="256">
        <v>0</v>
      </c>
      <c r="AB27" s="257">
        <f t="shared" si="14"/>
        <v>0</v>
      </c>
      <c r="AC27" s="154">
        <f t="shared" si="15"/>
        <v>0</v>
      </c>
      <c r="AD27" s="152">
        <f t="shared" si="16"/>
        <v>0</v>
      </c>
      <c r="AE27" s="154">
        <f t="shared" si="17"/>
        <v>0</v>
      </c>
      <c r="AF27" s="151">
        <f t="shared" si="18"/>
        <v>0</v>
      </c>
      <c r="AG27" s="154">
        <f t="shared" si="19"/>
        <v>0</v>
      </c>
      <c r="AI27" s="109" t="str">
        <f t="shared" si="12"/>
        <v>Staff Position #21</v>
      </c>
      <c r="AJ27" s="119">
        <f t="shared" si="20"/>
        <v>0</v>
      </c>
      <c r="AK27" s="111">
        <f t="shared" si="13"/>
        <v>0</v>
      </c>
      <c r="AL27" s="222">
        <v>0</v>
      </c>
      <c r="AM27" s="111">
        <f t="shared" si="13"/>
        <v>0</v>
      </c>
      <c r="AN27" s="222">
        <v>0</v>
      </c>
      <c r="AO27" s="113">
        <f t="shared" si="21"/>
        <v>0</v>
      </c>
      <c r="AP27" s="116">
        <f t="shared" si="22"/>
        <v>0</v>
      </c>
    </row>
    <row r="28" spans="2:42" s="4" customFormat="1" ht="12.75" customHeight="1" x14ac:dyDescent="0.2">
      <c r="B28" s="219" t="s">
        <v>59</v>
      </c>
      <c r="C28" s="218"/>
      <c r="D28" s="151">
        <f t="shared" si="0"/>
        <v>0</v>
      </c>
      <c r="E28" s="218"/>
      <c r="F28" s="151">
        <f t="shared" si="1"/>
        <v>0</v>
      </c>
      <c r="G28" s="255"/>
      <c r="H28" s="257">
        <f t="shared" si="2"/>
        <v>0</v>
      </c>
      <c r="I28" s="218"/>
      <c r="J28" s="152">
        <f t="shared" si="3"/>
        <v>0</v>
      </c>
      <c r="K28" s="255"/>
      <c r="L28" s="257">
        <f t="shared" si="4"/>
        <v>0</v>
      </c>
      <c r="M28" s="218"/>
      <c r="N28" s="152">
        <f t="shared" si="5"/>
        <v>0</v>
      </c>
      <c r="O28" s="255"/>
      <c r="P28" s="257">
        <f t="shared" si="6"/>
        <v>0</v>
      </c>
      <c r="Q28" s="218"/>
      <c r="R28" s="152">
        <f t="shared" si="7"/>
        <v>0</v>
      </c>
      <c r="S28" s="218"/>
      <c r="T28" s="152">
        <f t="shared" si="8"/>
        <v>0</v>
      </c>
      <c r="U28" s="153">
        <v>0</v>
      </c>
      <c r="V28" s="152">
        <f t="shared" si="9"/>
        <v>0</v>
      </c>
      <c r="W28" s="153">
        <v>0</v>
      </c>
      <c r="X28" s="152">
        <f t="shared" si="10"/>
        <v>0</v>
      </c>
      <c r="Y28" s="153">
        <v>0</v>
      </c>
      <c r="Z28" s="152">
        <f t="shared" si="11"/>
        <v>0</v>
      </c>
      <c r="AA28" s="256">
        <v>0</v>
      </c>
      <c r="AB28" s="257">
        <f t="shared" si="14"/>
        <v>0</v>
      </c>
      <c r="AC28" s="154">
        <f t="shared" si="15"/>
        <v>0</v>
      </c>
      <c r="AD28" s="152">
        <f t="shared" si="16"/>
        <v>0</v>
      </c>
      <c r="AE28" s="154">
        <f t="shared" si="17"/>
        <v>0</v>
      </c>
      <c r="AF28" s="151">
        <f t="shared" si="18"/>
        <v>0</v>
      </c>
      <c r="AG28" s="154">
        <f t="shared" si="19"/>
        <v>0</v>
      </c>
      <c r="AI28" s="109" t="str">
        <f t="shared" si="12"/>
        <v>Staff Position #22</v>
      </c>
      <c r="AJ28" s="119">
        <f t="shared" si="20"/>
        <v>0</v>
      </c>
      <c r="AK28" s="111">
        <f t="shared" si="13"/>
        <v>0</v>
      </c>
      <c r="AL28" s="222">
        <v>0</v>
      </c>
      <c r="AM28" s="111">
        <f t="shared" si="13"/>
        <v>0</v>
      </c>
      <c r="AN28" s="222">
        <v>0</v>
      </c>
      <c r="AO28" s="113">
        <f t="shared" si="21"/>
        <v>0</v>
      </c>
      <c r="AP28" s="116">
        <f t="shared" si="22"/>
        <v>0</v>
      </c>
    </row>
    <row r="29" spans="2:42" s="4" customFormat="1" ht="12.75" customHeight="1" x14ac:dyDescent="0.2">
      <c r="B29" s="219" t="s">
        <v>60</v>
      </c>
      <c r="C29" s="218"/>
      <c r="D29" s="151">
        <f t="shared" si="0"/>
        <v>0</v>
      </c>
      <c r="E29" s="218"/>
      <c r="F29" s="151">
        <f t="shared" si="1"/>
        <v>0</v>
      </c>
      <c r="G29" s="255"/>
      <c r="H29" s="257">
        <f t="shared" si="2"/>
        <v>0</v>
      </c>
      <c r="I29" s="218"/>
      <c r="J29" s="152">
        <f t="shared" si="3"/>
        <v>0</v>
      </c>
      <c r="K29" s="255"/>
      <c r="L29" s="257">
        <f t="shared" si="4"/>
        <v>0</v>
      </c>
      <c r="M29" s="218"/>
      <c r="N29" s="152">
        <f t="shared" si="5"/>
        <v>0</v>
      </c>
      <c r="O29" s="255"/>
      <c r="P29" s="257">
        <f t="shared" si="6"/>
        <v>0</v>
      </c>
      <c r="Q29" s="218"/>
      <c r="R29" s="152">
        <f t="shared" si="7"/>
        <v>0</v>
      </c>
      <c r="S29" s="218"/>
      <c r="T29" s="152">
        <f t="shared" si="8"/>
        <v>0</v>
      </c>
      <c r="U29" s="153">
        <v>0</v>
      </c>
      <c r="V29" s="152">
        <f t="shared" si="9"/>
        <v>0</v>
      </c>
      <c r="W29" s="153">
        <v>0</v>
      </c>
      <c r="X29" s="152">
        <f t="shared" si="10"/>
        <v>0</v>
      </c>
      <c r="Y29" s="153">
        <v>0</v>
      </c>
      <c r="Z29" s="152">
        <f t="shared" si="11"/>
        <v>0</v>
      </c>
      <c r="AA29" s="256">
        <v>0</v>
      </c>
      <c r="AB29" s="257">
        <f t="shared" si="14"/>
        <v>0</v>
      </c>
      <c r="AC29" s="154">
        <f t="shared" si="15"/>
        <v>0</v>
      </c>
      <c r="AD29" s="152">
        <f t="shared" si="16"/>
        <v>0</v>
      </c>
      <c r="AE29" s="154">
        <f t="shared" si="17"/>
        <v>0</v>
      </c>
      <c r="AF29" s="151">
        <f t="shared" si="18"/>
        <v>0</v>
      </c>
      <c r="AG29" s="154">
        <f t="shared" si="19"/>
        <v>0</v>
      </c>
      <c r="AI29" s="109" t="str">
        <f t="shared" si="12"/>
        <v>Staff Position #23</v>
      </c>
      <c r="AJ29" s="119">
        <f t="shared" si="20"/>
        <v>0</v>
      </c>
      <c r="AK29" s="111">
        <f t="shared" si="13"/>
        <v>0</v>
      </c>
      <c r="AL29" s="222">
        <v>0</v>
      </c>
      <c r="AM29" s="111">
        <f t="shared" si="13"/>
        <v>0</v>
      </c>
      <c r="AN29" s="222">
        <v>0</v>
      </c>
      <c r="AO29" s="113">
        <f t="shared" si="21"/>
        <v>0</v>
      </c>
      <c r="AP29" s="116">
        <f t="shared" si="22"/>
        <v>0</v>
      </c>
    </row>
    <row r="30" spans="2:42" s="4" customFormat="1" ht="12.75" customHeight="1" x14ac:dyDescent="0.2">
      <c r="B30" s="219" t="s">
        <v>61</v>
      </c>
      <c r="C30" s="218"/>
      <c r="D30" s="151">
        <f t="shared" si="0"/>
        <v>0</v>
      </c>
      <c r="E30" s="218"/>
      <c r="F30" s="151">
        <f t="shared" si="1"/>
        <v>0</v>
      </c>
      <c r="G30" s="255"/>
      <c r="H30" s="257">
        <f t="shared" si="2"/>
        <v>0</v>
      </c>
      <c r="I30" s="218"/>
      <c r="J30" s="152">
        <f t="shared" si="3"/>
        <v>0</v>
      </c>
      <c r="K30" s="255"/>
      <c r="L30" s="257">
        <f t="shared" si="4"/>
        <v>0</v>
      </c>
      <c r="M30" s="218"/>
      <c r="N30" s="152">
        <f t="shared" si="5"/>
        <v>0</v>
      </c>
      <c r="O30" s="255"/>
      <c r="P30" s="257">
        <f t="shared" si="6"/>
        <v>0</v>
      </c>
      <c r="Q30" s="218"/>
      <c r="R30" s="152">
        <f t="shared" si="7"/>
        <v>0</v>
      </c>
      <c r="S30" s="218"/>
      <c r="T30" s="152">
        <f t="shared" si="8"/>
        <v>0</v>
      </c>
      <c r="U30" s="153">
        <v>0</v>
      </c>
      <c r="V30" s="152">
        <f t="shared" si="9"/>
        <v>0</v>
      </c>
      <c r="W30" s="153">
        <v>0</v>
      </c>
      <c r="X30" s="152">
        <f t="shared" si="10"/>
        <v>0</v>
      </c>
      <c r="Y30" s="153">
        <v>0</v>
      </c>
      <c r="Z30" s="152">
        <f t="shared" si="11"/>
        <v>0</v>
      </c>
      <c r="AA30" s="256">
        <v>0</v>
      </c>
      <c r="AB30" s="257">
        <f t="shared" si="14"/>
        <v>0</v>
      </c>
      <c r="AC30" s="154">
        <f t="shared" si="15"/>
        <v>0</v>
      </c>
      <c r="AD30" s="152">
        <f t="shared" si="16"/>
        <v>0</v>
      </c>
      <c r="AE30" s="154">
        <f t="shared" si="17"/>
        <v>0</v>
      </c>
      <c r="AF30" s="151">
        <f t="shared" si="18"/>
        <v>0</v>
      </c>
      <c r="AG30" s="154">
        <f t="shared" si="19"/>
        <v>0</v>
      </c>
      <c r="AI30" s="109" t="str">
        <f t="shared" si="12"/>
        <v>Staff Position #24</v>
      </c>
      <c r="AJ30" s="119">
        <f t="shared" si="20"/>
        <v>0</v>
      </c>
      <c r="AK30" s="111">
        <f t="shared" si="13"/>
        <v>0</v>
      </c>
      <c r="AL30" s="222">
        <v>0</v>
      </c>
      <c r="AM30" s="111">
        <f t="shared" si="13"/>
        <v>0</v>
      </c>
      <c r="AN30" s="222">
        <v>0</v>
      </c>
      <c r="AO30" s="113">
        <f t="shared" si="21"/>
        <v>0</v>
      </c>
      <c r="AP30" s="116">
        <f t="shared" si="22"/>
        <v>0</v>
      </c>
    </row>
    <row r="31" spans="2:42" s="4" customFormat="1" ht="12.75" customHeight="1" x14ac:dyDescent="0.2">
      <c r="B31" s="219" t="s">
        <v>62</v>
      </c>
      <c r="C31" s="218"/>
      <c r="D31" s="151">
        <f t="shared" si="0"/>
        <v>0</v>
      </c>
      <c r="E31" s="218"/>
      <c r="F31" s="151">
        <f t="shared" si="1"/>
        <v>0</v>
      </c>
      <c r="G31" s="255"/>
      <c r="H31" s="257">
        <f t="shared" si="2"/>
        <v>0</v>
      </c>
      <c r="I31" s="218"/>
      <c r="J31" s="152">
        <f t="shared" si="3"/>
        <v>0</v>
      </c>
      <c r="K31" s="255"/>
      <c r="L31" s="257">
        <f t="shared" si="4"/>
        <v>0</v>
      </c>
      <c r="M31" s="218"/>
      <c r="N31" s="152">
        <f t="shared" si="5"/>
        <v>0</v>
      </c>
      <c r="O31" s="255"/>
      <c r="P31" s="257">
        <f t="shared" si="6"/>
        <v>0</v>
      </c>
      <c r="Q31" s="218"/>
      <c r="R31" s="152">
        <f t="shared" si="7"/>
        <v>0</v>
      </c>
      <c r="S31" s="218"/>
      <c r="T31" s="152">
        <f t="shared" si="8"/>
        <v>0</v>
      </c>
      <c r="U31" s="153">
        <v>0</v>
      </c>
      <c r="V31" s="152">
        <f t="shared" si="9"/>
        <v>0</v>
      </c>
      <c r="W31" s="153">
        <v>0</v>
      </c>
      <c r="X31" s="152">
        <f t="shared" si="10"/>
        <v>0</v>
      </c>
      <c r="Y31" s="153">
        <v>0</v>
      </c>
      <c r="Z31" s="152">
        <f t="shared" si="11"/>
        <v>0</v>
      </c>
      <c r="AA31" s="256">
        <v>0</v>
      </c>
      <c r="AB31" s="257">
        <f t="shared" si="14"/>
        <v>0</v>
      </c>
      <c r="AC31" s="154">
        <f t="shared" si="15"/>
        <v>0</v>
      </c>
      <c r="AD31" s="152">
        <f t="shared" si="16"/>
        <v>0</v>
      </c>
      <c r="AE31" s="154">
        <f t="shared" si="17"/>
        <v>0</v>
      </c>
      <c r="AF31" s="151">
        <f t="shared" si="18"/>
        <v>0</v>
      </c>
      <c r="AG31" s="154">
        <f t="shared" si="19"/>
        <v>0</v>
      </c>
      <c r="AI31" s="109" t="str">
        <f t="shared" si="12"/>
        <v>Staff Position #25</v>
      </c>
      <c r="AJ31" s="119">
        <f t="shared" si="20"/>
        <v>0</v>
      </c>
      <c r="AK31" s="111">
        <f t="shared" si="13"/>
        <v>0</v>
      </c>
      <c r="AL31" s="222">
        <v>0</v>
      </c>
      <c r="AM31" s="111">
        <f t="shared" si="13"/>
        <v>0</v>
      </c>
      <c r="AN31" s="222">
        <v>0</v>
      </c>
      <c r="AO31" s="113">
        <f t="shared" si="21"/>
        <v>0</v>
      </c>
      <c r="AP31" s="116">
        <f t="shared" si="22"/>
        <v>0</v>
      </c>
    </row>
    <row r="32" spans="2:42" s="4" customFormat="1" ht="12.75" customHeight="1" x14ac:dyDescent="0.2">
      <c r="B32" s="219" t="s">
        <v>63</v>
      </c>
      <c r="C32" s="218"/>
      <c r="D32" s="151">
        <f t="shared" si="0"/>
        <v>0</v>
      </c>
      <c r="E32" s="218"/>
      <c r="F32" s="151">
        <f t="shared" si="1"/>
        <v>0</v>
      </c>
      <c r="G32" s="255"/>
      <c r="H32" s="257">
        <f t="shared" si="2"/>
        <v>0</v>
      </c>
      <c r="I32" s="218"/>
      <c r="J32" s="152">
        <f t="shared" si="3"/>
        <v>0</v>
      </c>
      <c r="K32" s="255"/>
      <c r="L32" s="257">
        <f t="shared" si="4"/>
        <v>0</v>
      </c>
      <c r="M32" s="218"/>
      <c r="N32" s="152">
        <f t="shared" si="5"/>
        <v>0</v>
      </c>
      <c r="O32" s="255"/>
      <c r="P32" s="257">
        <f t="shared" si="6"/>
        <v>0</v>
      </c>
      <c r="Q32" s="218"/>
      <c r="R32" s="152">
        <f t="shared" si="7"/>
        <v>0</v>
      </c>
      <c r="S32" s="218"/>
      <c r="T32" s="152">
        <f t="shared" si="8"/>
        <v>0</v>
      </c>
      <c r="U32" s="153">
        <v>0</v>
      </c>
      <c r="V32" s="152">
        <f t="shared" si="9"/>
        <v>0</v>
      </c>
      <c r="W32" s="153">
        <v>0</v>
      </c>
      <c r="X32" s="152">
        <f t="shared" si="10"/>
        <v>0</v>
      </c>
      <c r="Y32" s="153">
        <v>0</v>
      </c>
      <c r="Z32" s="152">
        <f t="shared" si="11"/>
        <v>0</v>
      </c>
      <c r="AA32" s="256">
        <v>0</v>
      </c>
      <c r="AB32" s="257">
        <f t="shared" si="14"/>
        <v>0</v>
      </c>
      <c r="AC32" s="154">
        <f t="shared" si="15"/>
        <v>0</v>
      </c>
      <c r="AD32" s="152">
        <f t="shared" si="16"/>
        <v>0</v>
      </c>
      <c r="AE32" s="154">
        <f t="shared" si="17"/>
        <v>0</v>
      </c>
      <c r="AF32" s="151">
        <f t="shared" si="18"/>
        <v>0</v>
      </c>
      <c r="AG32" s="154">
        <f t="shared" si="19"/>
        <v>0</v>
      </c>
      <c r="AI32" s="109" t="str">
        <f t="shared" si="12"/>
        <v>Staff Position #26</v>
      </c>
      <c r="AJ32" s="119">
        <f t="shared" si="20"/>
        <v>0</v>
      </c>
      <c r="AK32" s="111">
        <f t="shared" si="13"/>
        <v>0</v>
      </c>
      <c r="AL32" s="222">
        <v>0</v>
      </c>
      <c r="AM32" s="111">
        <f t="shared" si="13"/>
        <v>0</v>
      </c>
      <c r="AN32" s="222">
        <v>0</v>
      </c>
      <c r="AO32" s="113">
        <f t="shared" si="21"/>
        <v>0</v>
      </c>
      <c r="AP32" s="116">
        <f t="shared" si="22"/>
        <v>0</v>
      </c>
    </row>
    <row r="33" spans="2:42" s="4" customFormat="1" ht="12.75" customHeight="1" x14ac:dyDescent="0.2">
      <c r="B33" s="219" t="s">
        <v>64</v>
      </c>
      <c r="C33" s="218"/>
      <c r="D33" s="151">
        <f t="shared" si="0"/>
        <v>0</v>
      </c>
      <c r="E33" s="218"/>
      <c r="F33" s="151">
        <f t="shared" si="1"/>
        <v>0</v>
      </c>
      <c r="G33" s="255"/>
      <c r="H33" s="257">
        <f t="shared" si="2"/>
        <v>0</v>
      </c>
      <c r="I33" s="218"/>
      <c r="J33" s="152">
        <f t="shared" si="3"/>
        <v>0</v>
      </c>
      <c r="K33" s="255"/>
      <c r="L33" s="257">
        <f t="shared" si="4"/>
        <v>0</v>
      </c>
      <c r="M33" s="218"/>
      <c r="N33" s="152">
        <f t="shared" si="5"/>
        <v>0</v>
      </c>
      <c r="O33" s="255"/>
      <c r="P33" s="257">
        <f t="shared" si="6"/>
        <v>0</v>
      </c>
      <c r="Q33" s="218"/>
      <c r="R33" s="152">
        <f t="shared" si="7"/>
        <v>0</v>
      </c>
      <c r="S33" s="218"/>
      <c r="T33" s="152">
        <f t="shared" si="8"/>
        <v>0</v>
      </c>
      <c r="U33" s="153">
        <v>0</v>
      </c>
      <c r="V33" s="152">
        <f t="shared" si="9"/>
        <v>0</v>
      </c>
      <c r="W33" s="153">
        <v>0</v>
      </c>
      <c r="X33" s="152">
        <f t="shared" si="10"/>
        <v>0</v>
      </c>
      <c r="Y33" s="153">
        <v>0</v>
      </c>
      <c r="Z33" s="152">
        <f t="shared" si="11"/>
        <v>0</v>
      </c>
      <c r="AA33" s="256">
        <v>0</v>
      </c>
      <c r="AB33" s="257">
        <f t="shared" si="14"/>
        <v>0</v>
      </c>
      <c r="AC33" s="154">
        <f t="shared" si="15"/>
        <v>0</v>
      </c>
      <c r="AD33" s="152">
        <f t="shared" si="16"/>
        <v>0</v>
      </c>
      <c r="AE33" s="154">
        <f t="shared" si="17"/>
        <v>0</v>
      </c>
      <c r="AF33" s="151">
        <f t="shared" si="18"/>
        <v>0</v>
      </c>
      <c r="AG33" s="154">
        <f t="shared" si="19"/>
        <v>0</v>
      </c>
      <c r="AI33" s="109" t="str">
        <f t="shared" si="12"/>
        <v>Staff Position #27</v>
      </c>
      <c r="AJ33" s="119">
        <f t="shared" si="20"/>
        <v>0</v>
      </c>
      <c r="AK33" s="111">
        <f t="shared" si="13"/>
        <v>0</v>
      </c>
      <c r="AL33" s="222">
        <v>0</v>
      </c>
      <c r="AM33" s="111">
        <f t="shared" si="13"/>
        <v>0</v>
      </c>
      <c r="AN33" s="222">
        <v>0</v>
      </c>
      <c r="AO33" s="113">
        <f t="shared" si="21"/>
        <v>0</v>
      </c>
      <c r="AP33" s="116">
        <f t="shared" si="22"/>
        <v>0</v>
      </c>
    </row>
    <row r="34" spans="2:42" s="4" customFormat="1" ht="12.75" customHeight="1" x14ac:dyDescent="0.2">
      <c r="B34" s="219" t="s">
        <v>65</v>
      </c>
      <c r="C34" s="218"/>
      <c r="D34" s="151">
        <f t="shared" si="0"/>
        <v>0</v>
      </c>
      <c r="E34" s="218"/>
      <c r="F34" s="151">
        <f t="shared" si="1"/>
        <v>0</v>
      </c>
      <c r="G34" s="255"/>
      <c r="H34" s="257">
        <f t="shared" si="2"/>
        <v>0</v>
      </c>
      <c r="I34" s="218"/>
      <c r="J34" s="152">
        <f t="shared" si="3"/>
        <v>0</v>
      </c>
      <c r="K34" s="255"/>
      <c r="L34" s="257">
        <f t="shared" si="4"/>
        <v>0</v>
      </c>
      <c r="M34" s="218"/>
      <c r="N34" s="152">
        <f t="shared" si="5"/>
        <v>0</v>
      </c>
      <c r="O34" s="255"/>
      <c r="P34" s="257">
        <f t="shared" si="6"/>
        <v>0</v>
      </c>
      <c r="Q34" s="218"/>
      <c r="R34" s="152">
        <f t="shared" si="7"/>
        <v>0</v>
      </c>
      <c r="S34" s="218"/>
      <c r="T34" s="152">
        <f t="shared" si="8"/>
        <v>0</v>
      </c>
      <c r="U34" s="153">
        <v>0</v>
      </c>
      <c r="V34" s="152">
        <f t="shared" si="9"/>
        <v>0</v>
      </c>
      <c r="W34" s="153">
        <v>0</v>
      </c>
      <c r="X34" s="152">
        <f t="shared" si="10"/>
        <v>0</v>
      </c>
      <c r="Y34" s="153">
        <v>0</v>
      </c>
      <c r="Z34" s="152">
        <f t="shared" si="11"/>
        <v>0</v>
      </c>
      <c r="AA34" s="256">
        <v>0</v>
      </c>
      <c r="AB34" s="257">
        <f t="shared" si="14"/>
        <v>0</v>
      </c>
      <c r="AC34" s="154">
        <f t="shared" si="15"/>
        <v>0</v>
      </c>
      <c r="AD34" s="152">
        <f t="shared" si="16"/>
        <v>0</v>
      </c>
      <c r="AE34" s="154">
        <f t="shared" si="17"/>
        <v>0</v>
      </c>
      <c r="AF34" s="151">
        <f t="shared" si="18"/>
        <v>0</v>
      </c>
      <c r="AG34" s="154">
        <f t="shared" si="19"/>
        <v>0</v>
      </c>
      <c r="AI34" s="109" t="str">
        <f t="shared" si="12"/>
        <v>Staff Position #28</v>
      </c>
      <c r="AJ34" s="119">
        <f t="shared" si="20"/>
        <v>0</v>
      </c>
      <c r="AK34" s="111">
        <f t="shared" si="13"/>
        <v>0</v>
      </c>
      <c r="AL34" s="222">
        <v>0</v>
      </c>
      <c r="AM34" s="111">
        <f t="shared" si="13"/>
        <v>0</v>
      </c>
      <c r="AN34" s="222">
        <v>0</v>
      </c>
      <c r="AO34" s="113">
        <f t="shared" si="21"/>
        <v>0</v>
      </c>
      <c r="AP34" s="116">
        <f t="shared" si="22"/>
        <v>0</v>
      </c>
    </row>
    <row r="35" spans="2:42" s="4" customFormat="1" ht="12.75" customHeight="1" x14ac:dyDescent="0.2">
      <c r="B35" s="219" t="s">
        <v>66</v>
      </c>
      <c r="C35" s="218"/>
      <c r="D35" s="151">
        <f t="shared" si="0"/>
        <v>0</v>
      </c>
      <c r="E35" s="218"/>
      <c r="F35" s="151">
        <f t="shared" si="1"/>
        <v>0</v>
      </c>
      <c r="G35" s="255"/>
      <c r="H35" s="257">
        <f t="shared" si="2"/>
        <v>0</v>
      </c>
      <c r="I35" s="218"/>
      <c r="J35" s="152">
        <f t="shared" si="3"/>
        <v>0</v>
      </c>
      <c r="K35" s="255"/>
      <c r="L35" s="257">
        <f t="shared" si="4"/>
        <v>0</v>
      </c>
      <c r="M35" s="218"/>
      <c r="N35" s="152">
        <f t="shared" si="5"/>
        <v>0</v>
      </c>
      <c r="O35" s="255"/>
      <c r="P35" s="257">
        <f t="shared" si="6"/>
        <v>0</v>
      </c>
      <c r="Q35" s="218"/>
      <c r="R35" s="152">
        <f t="shared" si="7"/>
        <v>0</v>
      </c>
      <c r="S35" s="218"/>
      <c r="T35" s="152">
        <f t="shared" si="8"/>
        <v>0</v>
      </c>
      <c r="U35" s="153">
        <v>0</v>
      </c>
      <c r="V35" s="152">
        <f t="shared" si="9"/>
        <v>0</v>
      </c>
      <c r="W35" s="153">
        <v>0</v>
      </c>
      <c r="X35" s="152">
        <f t="shared" si="10"/>
        <v>0</v>
      </c>
      <c r="Y35" s="153">
        <v>0</v>
      </c>
      <c r="Z35" s="152">
        <f t="shared" si="11"/>
        <v>0</v>
      </c>
      <c r="AA35" s="256">
        <v>0</v>
      </c>
      <c r="AB35" s="257">
        <f t="shared" si="14"/>
        <v>0</v>
      </c>
      <c r="AC35" s="154">
        <f t="shared" si="15"/>
        <v>0</v>
      </c>
      <c r="AD35" s="152">
        <f t="shared" si="16"/>
        <v>0</v>
      </c>
      <c r="AE35" s="154">
        <f t="shared" si="17"/>
        <v>0</v>
      </c>
      <c r="AF35" s="151">
        <f t="shared" si="18"/>
        <v>0</v>
      </c>
      <c r="AG35" s="154">
        <f t="shared" si="19"/>
        <v>0</v>
      </c>
      <c r="AI35" s="109" t="str">
        <f t="shared" si="12"/>
        <v>Staff Position #29</v>
      </c>
      <c r="AJ35" s="119">
        <f t="shared" si="20"/>
        <v>0</v>
      </c>
      <c r="AK35" s="111">
        <f t="shared" si="13"/>
        <v>0</v>
      </c>
      <c r="AL35" s="222">
        <v>0</v>
      </c>
      <c r="AM35" s="111">
        <f t="shared" si="13"/>
        <v>0</v>
      </c>
      <c r="AN35" s="222">
        <v>0</v>
      </c>
      <c r="AO35" s="113">
        <f t="shared" si="21"/>
        <v>0</v>
      </c>
      <c r="AP35" s="116">
        <f t="shared" si="22"/>
        <v>0</v>
      </c>
    </row>
    <row r="36" spans="2:42" s="4" customFormat="1" ht="12.75" customHeight="1" x14ac:dyDescent="0.2">
      <c r="B36" s="219" t="s">
        <v>67</v>
      </c>
      <c r="C36" s="218"/>
      <c r="D36" s="151">
        <f t="shared" si="0"/>
        <v>0</v>
      </c>
      <c r="E36" s="218"/>
      <c r="F36" s="151">
        <f t="shared" si="1"/>
        <v>0</v>
      </c>
      <c r="G36" s="255"/>
      <c r="H36" s="257">
        <f t="shared" si="2"/>
        <v>0</v>
      </c>
      <c r="I36" s="218"/>
      <c r="J36" s="152">
        <f t="shared" si="3"/>
        <v>0</v>
      </c>
      <c r="K36" s="255"/>
      <c r="L36" s="257">
        <f t="shared" si="4"/>
        <v>0</v>
      </c>
      <c r="M36" s="218"/>
      <c r="N36" s="152">
        <f t="shared" si="5"/>
        <v>0</v>
      </c>
      <c r="O36" s="255"/>
      <c r="P36" s="257">
        <f t="shared" si="6"/>
        <v>0</v>
      </c>
      <c r="Q36" s="218"/>
      <c r="R36" s="152">
        <f t="shared" si="7"/>
        <v>0</v>
      </c>
      <c r="S36" s="218"/>
      <c r="T36" s="152">
        <f t="shared" si="8"/>
        <v>0</v>
      </c>
      <c r="U36" s="153">
        <v>0</v>
      </c>
      <c r="V36" s="152">
        <f t="shared" si="9"/>
        <v>0</v>
      </c>
      <c r="W36" s="153">
        <v>0</v>
      </c>
      <c r="X36" s="152">
        <f t="shared" si="10"/>
        <v>0</v>
      </c>
      <c r="Y36" s="153">
        <v>0</v>
      </c>
      <c r="Z36" s="152">
        <f t="shared" si="11"/>
        <v>0</v>
      </c>
      <c r="AA36" s="256">
        <v>0</v>
      </c>
      <c r="AB36" s="257">
        <f t="shared" si="14"/>
        <v>0</v>
      </c>
      <c r="AC36" s="154">
        <f t="shared" si="15"/>
        <v>0</v>
      </c>
      <c r="AD36" s="152">
        <f t="shared" si="16"/>
        <v>0</v>
      </c>
      <c r="AE36" s="154">
        <f t="shared" si="17"/>
        <v>0</v>
      </c>
      <c r="AF36" s="151">
        <f t="shared" si="18"/>
        <v>0</v>
      </c>
      <c r="AG36" s="154">
        <f t="shared" si="19"/>
        <v>0</v>
      </c>
      <c r="AI36" s="109" t="str">
        <f t="shared" si="12"/>
        <v>Staff Position #30</v>
      </c>
      <c r="AJ36" s="119">
        <f t="shared" si="20"/>
        <v>0</v>
      </c>
      <c r="AK36" s="111">
        <f t="shared" si="13"/>
        <v>0</v>
      </c>
      <c r="AL36" s="222">
        <v>0</v>
      </c>
      <c r="AM36" s="111">
        <f t="shared" si="13"/>
        <v>0</v>
      </c>
      <c r="AN36" s="222">
        <v>0</v>
      </c>
      <c r="AO36" s="113">
        <f t="shared" si="21"/>
        <v>0</v>
      </c>
      <c r="AP36" s="116">
        <f t="shared" si="22"/>
        <v>0</v>
      </c>
    </row>
    <row r="37" spans="2:42" s="4" customFormat="1" ht="12.75" customHeight="1" x14ac:dyDescent="0.2">
      <c r="B37" s="219" t="s">
        <v>73</v>
      </c>
      <c r="C37" s="218"/>
      <c r="D37" s="151">
        <f t="shared" si="0"/>
        <v>0</v>
      </c>
      <c r="E37" s="218"/>
      <c r="F37" s="151">
        <f t="shared" si="1"/>
        <v>0</v>
      </c>
      <c r="G37" s="255"/>
      <c r="H37" s="257">
        <f t="shared" si="2"/>
        <v>0</v>
      </c>
      <c r="I37" s="218"/>
      <c r="J37" s="152">
        <f t="shared" si="3"/>
        <v>0</v>
      </c>
      <c r="K37" s="255"/>
      <c r="L37" s="257">
        <f t="shared" si="4"/>
        <v>0</v>
      </c>
      <c r="M37" s="218"/>
      <c r="N37" s="152">
        <f t="shared" si="5"/>
        <v>0</v>
      </c>
      <c r="O37" s="255"/>
      <c r="P37" s="257">
        <f t="shared" si="6"/>
        <v>0</v>
      </c>
      <c r="Q37" s="218"/>
      <c r="R37" s="152">
        <f t="shared" si="7"/>
        <v>0</v>
      </c>
      <c r="S37" s="218"/>
      <c r="T37" s="152">
        <f t="shared" si="8"/>
        <v>0</v>
      </c>
      <c r="U37" s="153">
        <v>0</v>
      </c>
      <c r="V37" s="152">
        <f t="shared" si="9"/>
        <v>0</v>
      </c>
      <c r="W37" s="153">
        <v>0</v>
      </c>
      <c r="X37" s="152">
        <f t="shared" si="10"/>
        <v>0</v>
      </c>
      <c r="Y37" s="153">
        <v>0</v>
      </c>
      <c r="Z37" s="152">
        <f t="shared" si="11"/>
        <v>0</v>
      </c>
      <c r="AA37" s="256">
        <v>0</v>
      </c>
      <c r="AB37" s="257">
        <f t="shared" si="14"/>
        <v>0</v>
      </c>
      <c r="AC37" s="154">
        <f t="shared" si="15"/>
        <v>0</v>
      </c>
      <c r="AD37" s="152">
        <f t="shared" si="16"/>
        <v>0</v>
      </c>
      <c r="AE37" s="154">
        <f t="shared" si="17"/>
        <v>0</v>
      </c>
      <c r="AF37" s="151">
        <f t="shared" si="18"/>
        <v>0</v>
      </c>
      <c r="AG37" s="154">
        <f t="shared" si="19"/>
        <v>0</v>
      </c>
      <c r="AI37" s="109" t="str">
        <f t="shared" si="12"/>
        <v>Staff Position #31</v>
      </c>
      <c r="AJ37" s="119">
        <f t="shared" si="20"/>
        <v>0</v>
      </c>
      <c r="AK37" s="111">
        <f t="shared" si="13"/>
        <v>0</v>
      </c>
      <c r="AL37" s="222">
        <v>0</v>
      </c>
      <c r="AM37" s="111">
        <f t="shared" si="13"/>
        <v>0</v>
      </c>
      <c r="AN37" s="222">
        <v>0</v>
      </c>
      <c r="AO37" s="113">
        <f t="shared" ref="AO37:AO51" si="23">AK37+AM37</f>
        <v>0</v>
      </c>
      <c r="AP37" s="116">
        <f t="shared" ref="AP37:AP51" si="24">+AL37+AN37</f>
        <v>0</v>
      </c>
    </row>
    <row r="38" spans="2:42" s="4" customFormat="1" ht="12.75" customHeight="1" x14ac:dyDescent="0.2">
      <c r="B38" s="219" t="s">
        <v>74</v>
      </c>
      <c r="C38" s="218"/>
      <c r="D38" s="151">
        <f t="shared" si="0"/>
        <v>0</v>
      </c>
      <c r="E38" s="218"/>
      <c r="F38" s="151">
        <f t="shared" si="1"/>
        <v>0</v>
      </c>
      <c r="G38" s="255"/>
      <c r="H38" s="257">
        <f t="shared" si="2"/>
        <v>0</v>
      </c>
      <c r="I38" s="218"/>
      <c r="J38" s="152">
        <f t="shared" si="3"/>
        <v>0</v>
      </c>
      <c r="K38" s="255"/>
      <c r="L38" s="257">
        <f t="shared" si="4"/>
        <v>0</v>
      </c>
      <c r="M38" s="218"/>
      <c r="N38" s="152">
        <f t="shared" si="5"/>
        <v>0</v>
      </c>
      <c r="O38" s="255"/>
      <c r="P38" s="257">
        <f t="shared" si="6"/>
        <v>0</v>
      </c>
      <c r="Q38" s="218"/>
      <c r="R38" s="152">
        <f t="shared" si="7"/>
        <v>0</v>
      </c>
      <c r="S38" s="218"/>
      <c r="T38" s="152">
        <f t="shared" si="8"/>
        <v>0</v>
      </c>
      <c r="U38" s="153">
        <v>0</v>
      </c>
      <c r="V38" s="152">
        <f t="shared" si="9"/>
        <v>0</v>
      </c>
      <c r="W38" s="153">
        <v>0</v>
      </c>
      <c r="X38" s="152">
        <f t="shared" si="10"/>
        <v>0</v>
      </c>
      <c r="Y38" s="153">
        <v>0</v>
      </c>
      <c r="Z38" s="152">
        <f t="shared" si="11"/>
        <v>0</v>
      </c>
      <c r="AA38" s="256">
        <v>0</v>
      </c>
      <c r="AB38" s="257">
        <f t="shared" si="14"/>
        <v>0</v>
      </c>
      <c r="AC38" s="154">
        <f t="shared" si="15"/>
        <v>0</v>
      </c>
      <c r="AD38" s="152">
        <f t="shared" si="16"/>
        <v>0</v>
      </c>
      <c r="AE38" s="154">
        <f t="shared" si="17"/>
        <v>0</v>
      </c>
      <c r="AF38" s="151">
        <f t="shared" si="18"/>
        <v>0</v>
      </c>
      <c r="AG38" s="154">
        <f t="shared" si="19"/>
        <v>0</v>
      </c>
      <c r="AI38" s="109" t="str">
        <f t="shared" si="12"/>
        <v>Staff Position #32</v>
      </c>
      <c r="AJ38" s="119">
        <f t="shared" si="20"/>
        <v>0</v>
      </c>
      <c r="AK38" s="111">
        <f t="shared" si="13"/>
        <v>0</v>
      </c>
      <c r="AL38" s="222">
        <v>0</v>
      </c>
      <c r="AM38" s="111">
        <f t="shared" si="13"/>
        <v>0</v>
      </c>
      <c r="AN38" s="222">
        <v>0</v>
      </c>
      <c r="AO38" s="113">
        <f t="shared" si="23"/>
        <v>0</v>
      </c>
      <c r="AP38" s="116">
        <f t="shared" si="24"/>
        <v>0</v>
      </c>
    </row>
    <row r="39" spans="2:42" s="4" customFormat="1" ht="12.75" customHeight="1" x14ac:dyDescent="0.2">
      <c r="B39" s="219" t="s">
        <v>75</v>
      </c>
      <c r="C39" s="218"/>
      <c r="D39" s="151">
        <f t="shared" si="0"/>
        <v>0</v>
      </c>
      <c r="E39" s="218"/>
      <c r="F39" s="151">
        <f t="shared" si="1"/>
        <v>0</v>
      </c>
      <c r="G39" s="255"/>
      <c r="H39" s="257">
        <f t="shared" si="2"/>
        <v>0</v>
      </c>
      <c r="I39" s="218"/>
      <c r="J39" s="152">
        <f t="shared" si="3"/>
        <v>0</v>
      </c>
      <c r="K39" s="255"/>
      <c r="L39" s="257">
        <f t="shared" si="4"/>
        <v>0</v>
      </c>
      <c r="M39" s="218"/>
      <c r="N39" s="152">
        <f t="shared" si="5"/>
        <v>0</v>
      </c>
      <c r="O39" s="255"/>
      <c r="P39" s="257">
        <f t="shared" si="6"/>
        <v>0</v>
      </c>
      <c r="Q39" s="218"/>
      <c r="R39" s="152">
        <f t="shared" si="7"/>
        <v>0</v>
      </c>
      <c r="S39" s="218"/>
      <c r="T39" s="152">
        <f t="shared" si="8"/>
        <v>0</v>
      </c>
      <c r="U39" s="153">
        <v>0</v>
      </c>
      <c r="V39" s="152">
        <f t="shared" si="9"/>
        <v>0</v>
      </c>
      <c r="W39" s="153">
        <v>0</v>
      </c>
      <c r="X39" s="152">
        <f t="shared" si="10"/>
        <v>0</v>
      </c>
      <c r="Y39" s="153">
        <v>0</v>
      </c>
      <c r="Z39" s="152">
        <f t="shared" si="11"/>
        <v>0</v>
      </c>
      <c r="AA39" s="256">
        <v>0</v>
      </c>
      <c r="AB39" s="257">
        <f t="shared" si="14"/>
        <v>0</v>
      </c>
      <c r="AC39" s="154">
        <f t="shared" si="15"/>
        <v>0</v>
      </c>
      <c r="AD39" s="152">
        <f t="shared" si="16"/>
        <v>0</v>
      </c>
      <c r="AE39" s="154">
        <f t="shared" si="17"/>
        <v>0</v>
      </c>
      <c r="AF39" s="151">
        <f t="shared" si="18"/>
        <v>0</v>
      </c>
      <c r="AG39" s="154">
        <f t="shared" si="19"/>
        <v>0</v>
      </c>
      <c r="AI39" s="109" t="str">
        <f t="shared" si="12"/>
        <v>Staff Position #33</v>
      </c>
      <c r="AJ39" s="119">
        <f t="shared" si="20"/>
        <v>0</v>
      </c>
      <c r="AK39" s="111">
        <f t="shared" si="13"/>
        <v>0</v>
      </c>
      <c r="AL39" s="222">
        <v>0</v>
      </c>
      <c r="AM39" s="111">
        <f t="shared" si="13"/>
        <v>0</v>
      </c>
      <c r="AN39" s="222">
        <v>0</v>
      </c>
      <c r="AO39" s="113">
        <f t="shared" si="23"/>
        <v>0</v>
      </c>
      <c r="AP39" s="116">
        <f t="shared" si="24"/>
        <v>0</v>
      </c>
    </row>
    <row r="40" spans="2:42" s="4" customFormat="1" ht="12.75" customHeight="1" x14ac:dyDescent="0.2">
      <c r="B40" s="219" t="s">
        <v>76</v>
      </c>
      <c r="C40" s="218"/>
      <c r="D40" s="151">
        <f t="shared" si="0"/>
        <v>0</v>
      </c>
      <c r="E40" s="218"/>
      <c r="F40" s="151">
        <f t="shared" si="1"/>
        <v>0</v>
      </c>
      <c r="G40" s="255"/>
      <c r="H40" s="257">
        <f t="shared" si="2"/>
        <v>0</v>
      </c>
      <c r="I40" s="218"/>
      <c r="J40" s="152">
        <f t="shared" si="3"/>
        <v>0</v>
      </c>
      <c r="K40" s="255"/>
      <c r="L40" s="257">
        <f t="shared" si="4"/>
        <v>0</v>
      </c>
      <c r="M40" s="218"/>
      <c r="N40" s="152">
        <f t="shared" si="5"/>
        <v>0</v>
      </c>
      <c r="O40" s="255"/>
      <c r="P40" s="257">
        <f t="shared" si="6"/>
        <v>0</v>
      </c>
      <c r="Q40" s="218"/>
      <c r="R40" s="152">
        <f t="shared" si="7"/>
        <v>0</v>
      </c>
      <c r="S40" s="218"/>
      <c r="T40" s="152">
        <f t="shared" si="8"/>
        <v>0</v>
      </c>
      <c r="U40" s="153">
        <v>0</v>
      </c>
      <c r="V40" s="152">
        <f t="shared" si="9"/>
        <v>0</v>
      </c>
      <c r="W40" s="153">
        <v>0</v>
      </c>
      <c r="X40" s="152">
        <f t="shared" si="10"/>
        <v>0</v>
      </c>
      <c r="Y40" s="153">
        <v>0</v>
      </c>
      <c r="Z40" s="152">
        <f t="shared" si="11"/>
        <v>0</v>
      </c>
      <c r="AA40" s="256">
        <v>0</v>
      </c>
      <c r="AB40" s="257">
        <f t="shared" si="14"/>
        <v>0</v>
      </c>
      <c r="AC40" s="154">
        <f t="shared" si="15"/>
        <v>0</v>
      </c>
      <c r="AD40" s="152">
        <f t="shared" si="16"/>
        <v>0</v>
      </c>
      <c r="AE40" s="154">
        <f t="shared" si="17"/>
        <v>0</v>
      </c>
      <c r="AF40" s="151">
        <f t="shared" si="18"/>
        <v>0</v>
      </c>
      <c r="AG40" s="154">
        <f t="shared" si="19"/>
        <v>0</v>
      </c>
      <c r="AI40" s="109" t="str">
        <f t="shared" si="12"/>
        <v>Staff Position #34</v>
      </c>
      <c r="AJ40" s="119">
        <f t="shared" si="20"/>
        <v>0</v>
      </c>
      <c r="AK40" s="111">
        <f t="shared" si="13"/>
        <v>0</v>
      </c>
      <c r="AL40" s="222">
        <v>0</v>
      </c>
      <c r="AM40" s="111">
        <f t="shared" si="13"/>
        <v>0</v>
      </c>
      <c r="AN40" s="222">
        <v>0</v>
      </c>
      <c r="AO40" s="113">
        <f t="shared" si="23"/>
        <v>0</v>
      </c>
      <c r="AP40" s="116">
        <f t="shared" si="24"/>
        <v>0</v>
      </c>
    </row>
    <row r="41" spans="2:42" s="4" customFormat="1" ht="12.75" customHeight="1" x14ac:dyDescent="0.2">
      <c r="B41" s="219" t="s">
        <v>77</v>
      </c>
      <c r="C41" s="218"/>
      <c r="D41" s="151">
        <f t="shared" si="0"/>
        <v>0</v>
      </c>
      <c r="E41" s="218"/>
      <c r="F41" s="151">
        <f t="shared" si="1"/>
        <v>0</v>
      </c>
      <c r="G41" s="255"/>
      <c r="H41" s="257">
        <f t="shared" si="2"/>
        <v>0</v>
      </c>
      <c r="I41" s="218"/>
      <c r="J41" s="152">
        <f t="shared" si="3"/>
        <v>0</v>
      </c>
      <c r="K41" s="255"/>
      <c r="L41" s="257">
        <f t="shared" si="4"/>
        <v>0</v>
      </c>
      <c r="M41" s="218"/>
      <c r="N41" s="152">
        <f t="shared" si="5"/>
        <v>0</v>
      </c>
      <c r="O41" s="255"/>
      <c r="P41" s="257">
        <f t="shared" si="6"/>
        <v>0</v>
      </c>
      <c r="Q41" s="218"/>
      <c r="R41" s="152">
        <f t="shared" si="7"/>
        <v>0</v>
      </c>
      <c r="S41" s="218"/>
      <c r="T41" s="152">
        <f t="shared" si="8"/>
        <v>0</v>
      </c>
      <c r="U41" s="153">
        <v>0</v>
      </c>
      <c r="V41" s="152">
        <f t="shared" si="9"/>
        <v>0</v>
      </c>
      <c r="W41" s="153">
        <v>0</v>
      </c>
      <c r="X41" s="152">
        <f t="shared" si="10"/>
        <v>0</v>
      </c>
      <c r="Y41" s="153">
        <v>0</v>
      </c>
      <c r="Z41" s="152">
        <f t="shared" si="11"/>
        <v>0</v>
      </c>
      <c r="AA41" s="256">
        <v>0</v>
      </c>
      <c r="AB41" s="257">
        <f t="shared" si="14"/>
        <v>0</v>
      </c>
      <c r="AC41" s="154">
        <f t="shared" si="15"/>
        <v>0</v>
      </c>
      <c r="AD41" s="152">
        <f t="shared" si="16"/>
        <v>0</v>
      </c>
      <c r="AE41" s="154">
        <f t="shared" si="17"/>
        <v>0</v>
      </c>
      <c r="AF41" s="151">
        <f t="shared" si="18"/>
        <v>0</v>
      </c>
      <c r="AG41" s="154">
        <f t="shared" si="19"/>
        <v>0</v>
      </c>
      <c r="AI41" s="109" t="str">
        <f t="shared" si="12"/>
        <v>Staff Position #35</v>
      </c>
      <c r="AJ41" s="119">
        <f t="shared" si="20"/>
        <v>0</v>
      </c>
      <c r="AK41" s="111">
        <f t="shared" si="13"/>
        <v>0</v>
      </c>
      <c r="AL41" s="222">
        <v>0</v>
      </c>
      <c r="AM41" s="111">
        <f t="shared" si="13"/>
        <v>0</v>
      </c>
      <c r="AN41" s="222">
        <v>0</v>
      </c>
      <c r="AO41" s="113">
        <f t="shared" si="23"/>
        <v>0</v>
      </c>
      <c r="AP41" s="116">
        <f t="shared" si="24"/>
        <v>0</v>
      </c>
    </row>
    <row r="42" spans="2:42" s="4" customFormat="1" ht="12.75" customHeight="1" x14ac:dyDescent="0.2">
      <c r="B42" s="219" t="s">
        <v>78</v>
      </c>
      <c r="C42" s="218"/>
      <c r="D42" s="151">
        <f t="shared" si="0"/>
        <v>0</v>
      </c>
      <c r="E42" s="218"/>
      <c r="F42" s="151">
        <f t="shared" si="1"/>
        <v>0</v>
      </c>
      <c r="G42" s="255"/>
      <c r="H42" s="257">
        <f t="shared" si="2"/>
        <v>0</v>
      </c>
      <c r="I42" s="218"/>
      <c r="J42" s="152">
        <f t="shared" si="3"/>
        <v>0</v>
      </c>
      <c r="K42" s="255"/>
      <c r="L42" s="257">
        <f t="shared" si="4"/>
        <v>0</v>
      </c>
      <c r="M42" s="218"/>
      <c r="N42" s="152">
        <f t="shared" si="5"/>
        <v>0</v>
      </c>
      <c r="O42" s="255"/>
      <c r="P42" s="257">
        <f t="shared" si="6"/>
        <v>0</v>
      </c>
      <c r="Q42" s="218"/>
      <c r="R42" s="152">
        <f t="shared" si="7"/>
        <v>0</v>
      </c>
      <c r="S42" s="218"/>
      <c r="T42" s="152">
        <f>+IF(ISERR(U42/$C42),,(U42/$C42))</f>
        <v>0</v>
      </c>
      <c r="U42" s="153">
        <v>0</v>
      </c>
      <c r="V42" s="152">
        <f t="shared" si="9"/>
        <v>0</v>
      </c>
      <c r="W42" s="153">
        <v>0</v>
      </c>
      <c r="X42" s="152">
        <f t="shared" si="10"/>
        <v>0</v>
      </c>
      <c r="Y42" s="153">
        <v>0</v>
      </c>
      <c r="Z42" s="152">
        <f t="shared" si="11"/>
        <v>0</v>
      </c>
      <c r="AA42" s="256">
        <v>0</v>
      </c>
      <c r="AB42" s="257">
        <f t="shared" si="14"/>
        <v>0</v>
      </c>
      <c r="AC42" s="154">
        <f t="shared" si="15"/>
        <v>0</v>
      </c>
      <c r="AD42" s="152">
        <f t="shared" si="16"/>
        <v>0</v>
      </c>
      <c r="AE42" s="154">
        <f t="shared" si="17"/>
        <v>0</v>
      </c>
      <c r="AF42" s="151">
        <f t="shared" si="18"/>
        <v>0</v>
      </c>
      <c r="AG42" s="154">
        <f t="shared" si="19"/>
        <v>0</v>
      </c>
      <c r="AI42" s="109" t="str">
        <f t="shared" si="12"/>
        <v>Staff Position #36</v>
      </c>
      <c r="AJ42" s="119">
        <f t="shared" si="20"/>
        <v>0</v>
      </c>
      <c r="AK42" s="111">
        <f t="shared" si="13"/>
        <v>0</v>
      </c>
      <c r="AL42" s="222">
        <v>0</v>
      </c>
      <c r="AM42" s="111">
        <f t="shared" si="13"/>
        <v>0</v>
      </c>
      <c r="AN42" s="222">
        <v>0</v>
      </c>
      <c r="AO42" s="113">
        <f t="shared" si="23"/>
        <v>0</v>
      </c>
      <c r="AP42" s="116">
        <f t="shared" si="24"/>
        <v>0</v>
      </c>
    </row>
    <row r="43" spans="2:42" s="4" customFormat="1" ht="12.75" customHeight="1" x14ac:dyDescent="0.2">
      <c r="B43" s="219" t="s">
        <v>79</v>
      </c>
      <c r="C43" s="218"/>
      <c r="D43" s="151">
        <f t="shared" si="0"/>
        <v>0</v>
      </c>
      <c r="E43" s="218"/>
      <c r="F43" s="151">
        <f t="shared" si="1"/>
        <v>0</v>
      </c>
      <c r="G43" s="255"/>
      <c r="H43" s="257">
        <f t="shared" si="2"/>
        <v>0</v>
      </c>
      <c r="I43" s="218"/>
      <c r="J43" s="152">
        <f t="shared" si="3"/>
        <v>0</v>
      </c>
      <c r="K43" s="255"/>
      <c r="L43" s="257">
        <f t="shared" si="4"/>
        <v>0</v>
      </c>
      <c r="M43" s="218"/>
      <c r="N43" s="152">
        <f t="shared" si="5"/>
        <v>0</v>
      </c>
      <c r="O43" s="255"/>
      <c r="P43" s="257">
        <f t="shared" si="6"/>
        <v>0</v>
      </c>
      <c r="Q43" s="218"/>
      <c r="R43" s="152">
        <f t="shared" si="7"/>
        <v>0</v>
      </c>
      <c r="S43" s="218"/>
      <c r="T43" s="152">
        <f t="shared" si="8"/>
        <v>0</v>
      </c>
      <c r="U43" s="153">
        <v>0</v>
      </c>
      <c r="V43" s="152">
        <f t="shared" si="9"/>
        <v>0</v>
      </c>
      <c r="W43" s="153">
        <v>0</v>
      </c>
      <c r="X43" s="152">
        <f t="shared" si="10"/>
        <v>0</v>
      </c>
      <c r="Y43" s="153">
        <v>0</v>
      </c>
      <c r="Z43" s="152">
        <f t="shared" si="11"/>
        <v>0</v>
      </c>
      <c r="AA43" s="256">
        <v>0</v>
      </c>
      <c r="AB43" s="257">
        <f t="shared" si="14"/>
        <v>0</v>
      </c>
      <c r="AC43" s="154">
        <f t="shared" si="15"/>
        <v>0</v>
      </c>
      <c r="AD43" s="152">
        <f t="shared" si="16"/>
        <v>0</v>
      </c>
      <c r="AE43" s="154">
        <f t="shared" si="17"/>
        <v>0</v>
      </c>
      <c r="AF43" s="151">
        <f t="shared" si="18"/>
        <v>0</v>
      </c>
      <c r="AG43" s="154">
        <f t="shared" si="19"/>
        <v>0</v>
      </c>
      <c r="AI43" s="109" t="str">
        <f t="shared" si="12"/>
        <v>Staff Position #37</v>
      </c>
      <c r="AJ43" s="119">
        <f t="shared" si="20"/>
        <v>0</v>
      </c>
      <c r="AK43" s="111">
        <f t="shared" si="13"/>
        <v>0</v>
      </c>
      <c r="AL43" s="222">
        <v>0</v>
      </c>
      <c r="AM43" s="111">
        <f t="shared" si="13"/>
        <v>0</v>
      </c>
      <c r="AN43" s="222">
        <v>0</v>
      </c>
      <c r="AO43" s="113">
        <f t="shared" si="23"/>
        <v>0</v>
      </c>
      <c r="AP43" s="116">
        <f t="shared" si="24"/>
        <v>0</v>
      </c>
    </row>
    <row r="44" spans="2:42" s="4" customFormat="1" ht="12.75" customHeight="1" x14ac:dyDescent="0.2">
      <c r="B44" s="219" t="s">
        <v>80</v>
      </c>
      <c r="C44" s="218"/>
      <c r="D44" s="151">
        <f t="shared" si="0"/>
        <v>0</v>
      </c>
      <c r="E44" s="218"/>
      <c r="F44" s="151">
        <f t="shared" si="1"/>
        <v>0</v>
      </c>
      <c r="G44" s="255"/>
      <c r="H44" s="257">
        <f t="shared" si="2"/>
        <v>0</v>
      </c>
      <c r="I44" s="218"/>
      <c r="J44" s="152">
        <f t="shared" si="3"/>
        <v>0</v>
      </c>
      <c r="K44" s="255"/>
      <c r="L44" s="257">
        <f t="shared" si="4"/>
        <v>0</v>
      </c>
      <c r="M44" s="218"/>
      <c r="N44" s="152">
        <f t="shared" si="5"/>
        <v>0</v>
      </c>
      <c r="O44" s="255"/>
      <c r="P44" s="257">
        <f t="shared" si="6"/>
        <v>0</v>
      </c>
      <c r="Q44" s="218"/>
      <c r="R44" s="152">
        <f t="shared" si="7"/>
        <v>0</v>
      </c>
      <c r="S44" s="218"/>
      <c r="T44" s="152">
        <f t="shared" si="8"/>
        <v>0</v>
      </c>
      <c r="U44" s="153">
        <v>0</v>
      </c>
      <c r="V44" s="152">
        <f t="shared" si="9"/>
        <v>0</v>
      </c>
      <c r="W44" s="153">
        <v>0</v>
      </c>
      <c r="X44" s="152">
        <f t="shared" si="10"/>
        <v>0</v>
      </c>
      <c r="Y44" s="153">
        <v>0</v>
      </c>
      <c r="Z44" s="152">
        <f t="shared" si="11"/>
        <v>0</v>
      </c>
      <c r="AA44" s="256">
        <v>0</v>
      </c>
      <c r="AB44" s="257">
        <f t="shared" si="14"/>
        <v>0</v>
      </c>
      <c r="AC44" s="154">
        <f t="shared" si="15"/>
        <v>0</v>
      </c>
      <c r="AD44" s="152">
        <f t="shared" si="16"/>
        <v>0</v>
      </c>
      <c r="AE44" s="154">
        <f t="shared" si="17"/>
        <v>0</v>
      </c>
      <c r="AF44" s="151">
        <f t="shared" si="18"/>
        <v>0</v>
      </c>
      <c r="AG44" s="154">
        <f t="shared" si="19"/>
        <v>0</v>
      </c>
      <c r="AI44" s="109" t="str">
        <f t="shared" si="12"/>
        <v>Staff Position #38</v>
      </c>
      <c r="AJ44" s="119">
        <f t="shared" si="20"/>
        <v>0</v>
      </c>
      <c r="AK44" s="111">
        <f t="shared" si="13"/>
        <v>0</v>
      </c>
      <c r="AL44" s="222">
        <v>0</v>
      </c>
      <c r="AM44" s="111">
        <f t="shared" si="13"/>
        <v>0</v>
      </c>
      <c r="AN44" s="222">
        <v>0</v>
      </c>
      <c r="AO44" s="113">
        <f t="shared" si="23"/>
        <v>0</v>
      </c>
      <c r="AP44" s="116">
        <f t="shared" si="24"/>
        <v>0</v>
      </c>
    </row>
    <row r="45" spans="2:42" s="4" customFormat="1" ht="12.75" customHeight="1" x14ac:dyDescent="0.2">
      <c r="B45" s="219" t="s">
        <v>81</v>
      </c>
      <c r="C45" s="218"/>
      <c r="D45" s="151">
        <f t="shared" si="0"/>
        <v>0</v>
      </c>
      <c r="E45" s="218"/>
      <c r="F45" s="151">
        <f t="shared" si="1"/>
        <v>0</v>
      </c>
      <c r="G45" s="255"/>
      <c r="H45" s="257">
        <f t="shared" si="2"/>
        <v>0</v>
      </c>
      <c r="I45" s="218"/>
      <c r="J45" s="152">
        <f t="shared" si="3"/>
        <v>0</v>
      </c>
      <c r="K45" s="255"/>
      <c r="L45" s="257">
        <f t="shared" si="4"/>
        <v>0</v>
      </c>
      <c r="M45" s="218"/>
      <c r="N45" s="152">
        <f t="shared" si="5"/>
        <v>0</v>
      </c>
      <c r="O45" s="255"/>
      <c r="P45" s="257">
        <f t="shared" si="6"/>
        <v>0</v>
      </c>
      <c r="Q45" s="218"/>
      <c r="R45" s="152">
        <f t="shared" si="7"/>
        <v>0</v>
      </c>
      <c r="S45" s="218"/>
      <c r="T45" s="152">
        <f t="shared" si="8"/>
        <v>0</v>
      </c>
      <c r="U45" s="153">
        <v>0</v>
      </c>
      <c r="V45" s="152">
        <f t="shared" si="9"/>
        <v>0</v>
      </c>
      <c r="W45" s="153">
        <v>0</v>
      </c>
      <c r="X45" s="152">
        <f t="shared" si="10"/>
        <v>0</v>
      </c>
      <c r="Y45" s="153">
        <v>0</v>
      </c>
      <c r="Z45" s="152">
        <f t="shared" si="11"/>
        <v>0</v>
      </c>
      <c r="AA45" s="256">
        <v>0</v>
      </c>
      <c r="AB45" s="257">
        <f t="shared" si="14"/>
        <v>0</v>
      </c>
      <c r="AC45" s="154">
        <f t="shared" si="15"/>
        <v>0</v>
      </c>
      <c r="AD45" s="152">
        <f t="shared" si="16"/>
        <v>0</v>
      </c>
      <c r="AE45" s="154">
        <f t="shared" si="17"/>
        <v>0</v>
      </c>
      <c r="AF45" s="151">
        <f t="shared" si="18"/>
        <v>0</v>
      </c>
      <c r="AG45" s="154">
        <f t="shared" si="19"/>
        <v>0</v>
      </c>
      <c r="AI45" s="109" t="str">
        <f t="shared" si="12"/>
        <v>Staff Position #39</v>
      </c>
      <c r="AJ45" s="119">
        <f t="shared" si="20"/>
        <v>0</v>
      </c>
      <c r="AK45" s="111">
        <f t="shared" si="13"/>
        <v>0</v>
      </c>
      <c r="AL45" s="222">
        <v>0</v>
      </c>
      <c r="AM45" s="111">
        <f t="shared" si="13"/>
        <v>0</v>
      </c>
      <c r="AN45" s="222">
        <v>0</v>
      </c>
      <c r="AO45" s="113">
        <f t="shared" si="23"/>
        <v>0</v>
      </c>
      <c r="AP45" s="116">
        <f t="shared" si="24"/>
        <v>0</v>
      </c>
    </row>
    <row r="46" spans="2:42" s="4" customFormat="1" ht="12.75" customHeight="1" x14ac:dyDescent="0.2">
      <c r="B46" s="219" t="s">
        <v>82</v>
      </c>
      <c r="C46" s="218"/>
      <c r="D46" s="151">
        <f t="shared" si="0"/>
        <v>0</v>
      </c>
      <c r="E46" s="218"/>
      <c r="F46" s="151">
        <f t="shared" si="1"/>
        <v>0</v>
      </c>
      <c r="G46" s="255"/>
      <c r="H46" s="257">
        <f t="shared" si="2"/>
        <v>0</v>
      </c>
      <c r="I46" s="218"/>
      <c r="J46" s="152">
        <f t="shared" si="3"/>
        <v>0</v>
      </c>
      <c r="K46" s="255"/>
      <c r="L46" s="257">
        <f t="shared" si="4"/>
        <v>0</v>
      </c>
      <c r="M46" s="218"/>
      <c r="N46" s="152">
        <f t="shared" si="5"/>
        <v>0</v>
      </c>
      <c r="O46" s="255"/>
      <c r="P46" s="257">
        <f t="shared" si="6"/>
        <v>0</v>
      </c>
      <c r="Q46" s="218"/>
      <c r="R46" s="152">
        <f t="shared" si="7"/>
        <v>0</v>
      </c>
      <c r="S46" s="218"/>
      <c r="T46" s="152">
        <f t="shared" si="8"/>
        <v>0</v>
      </c>
      <c r="U46" s="153">
        <v>0</v>
      </c>
      <c r="V46" s="152">
        <f t="shared" si="9"/>
        <v>0</v>
      </c>
      <c r="W46" s="153">
        <v>0</v>
      </c>
      <c r="X46" s="152">
        <f t="shared" si="10"/>
        <v>0</v>
      </c>
      <c r="Y46" s="153">
        <v>0</v>
      </c>
      <c r="Z46" s="152">
        <f t="shared" si="11"/>
        <v>0</v>
      </c>
      <c r="AA46" s="256">
        <v>0</v>
      </c>
      <c r="AB46" s="257">
        <f t="shared" si="14"/>
        <v>0</v>
      </c>
      <c r="AC46" s="154">
        <f t="shared" si="15"/>
        <v>0</v>
      </c>
      <c r="AD46" s="152">
        <f t="shared" si="16"/>
        <v>0</v>
      </c>
      <c r="AE46" s="154">
        <f t="shared" si="17"/>
        <v>0</v>
      </c>
      <c r="AF46" s="151">
        <f t="shared" si="18"/>
        <v>0</v>
      </c>
      <c r="AG46" s="154">
        <f t="shared" si="19"/>
        <v>0</v>
      </c>
      <c r="AI46" s="109" t="str">
        <f t="shared" si="12"/>
        <v>Staff Position #40</v>
      </c>
      <c r="AJ46" s="119">
        <f t="shared" si="20"/>
        <v>0</v>
      </c>
      <c r="AK46" s="111">
        <f t="shared" si="13"/>
        <v>0</v>
      </c>
      <c r="AL46" s="222">
        <v>0</v>
      </c>
      <c r="AM46" s="111">
        <f t="shared" si="13"/>
        <v>0</v>
      </c>
      <c r="AN46" s="222">
        <v>0</v>
      </c>
      <c r="AO46" s="113">
        <f t="shared" si="23"/>
        <v>0</v>
      </c>
      <c r="AP46" s="116">
        <f t="shared" si="24"/>
        <v>0</v>
      </c>
    </row>
    <row r="47" spans="2:42" s="4" customFormat="1" ht="12.75" customHeight="1" x14ac:dyDescent="0.2">
      <c r="B47" s="219" t="s">
        <v>83</v>
      </c>
      <c r="C47" s="218"/>
      <c r="D47" s="151">
        <f t="shared" si="0"/>
        <v>0</v>
      </c>
      <c r="E47" s="218"/>
      <c r="F47" s="151">
        <f t="shared" si="1"/>
        <v>0</v>
      </c>
      <c r="G47" s="255"/>
      <c r="H47" s="257">
        <f t="shared" si="2"/>
        <v>0</v>
      </c>
      <c r="I47" s="218"/>
      <c r="J47" s="152">
        <f t="shared" si="3"/>
        <v>0</v>
      </c>
      <c r="K47" s="255"/>
      <c r="L47" s="257">
        <f t="shared" si="4"/>
        <v>0</v>
      </c>
      <c r="M47" s="218"/>
      <c r="N47" s="152">
        <f t="shared" si="5"/>
        <v>0</v>
      </c>
      <c r="O47" s="255"/>
      <c r="P47" s="257">
        <f t="shared" si="6"/>
        <v>0</v>
      </c>
      <c r="Q47" s="218"/>
      <c r="R47" s="152">
        <f t="shared" si="7"/>
        <v>0</v>
      </c>
      <c r="S47" s="218"/>
      <c r="T47" s="152">
        <f t="shared" si="8"/>
        <v>0</v>
      </c>
      <c r="U47" s="153">
        <v>0</v>
      </c>
      <c r="V47" s="152">
        <f t="shared" si="9"/>
        <v>0</v>
      </c>
      <c r="W47" s="153">
        <v>0</v>
      </c>
      <c r="X47" s="152">
        <f t="shared" si="10"/>
        <v>0</v>
      </c>
      <c r="Y47" s="153">
        <v>0</v>
      </c>
      <c r="Z47" s="152">
        <f t="shared" si="11"/>
        <v>0</v>
      </c>
      <c r="AA47" s="256">
        <v>0</v>
      </c>
      <c r="AB47" s="257">
        <f t="shared" si="14"/>
        <v>0</v>
      </c>
      <c r="AC47" s="154">
        <f t="shared" si="15"/>
        <v>0</v>
      </c>
      <c r="AD47" s="152">
        <f t="shared" si="16"/>
        <v>0</v>
      </c>
      <c r="AE47" s="154">
        <f t="shared" si="17"/>
        <v>0</v>
      </c>
      <c r="AF47" s="151">
        <f t="shared" si="18"/>
        <v>0</v>
      </c>
      <c r="AG47" s="154">
        <f t="shared" si="19"/>
        <v>0</v>
      </c>
      <c r="AI47" s="109" t="str">
        <f t="shared" si="12"/>
        <v>Staff Position #41</v>
      </c>
      <c r="AJ47" s="119">
        <f t="shared" si="20"/>
        <v>0</v>
      </c>
      <c r="AK47" s="111">
        <f t="shared" si="13"/>
        <v>0</v>
      </c>
      <c r="AL47" s="222">
        <v>0</v>
      </c>
      <c r="AM47" s="111">
        <f t="shared" si="13"/>
        <v>0</v>
      </c>
      <c r="AN47" s="222">
        <v>0</v>
      </c>
      <c r="AO47" s="113">
        <f t="shared" si="23"/>
        <v>0</v>
      </c>
      <c r="AP47" s="116">
        <f t="shared" si="24"/>
        <v>0</v>
      </c>
    </row>
    <row r="48" spans="2:42" s="4" customFormat="1" ht="12.75" customHeight="1" x14ac:dyDescent="0.2">
      <c r="B48" s="219" t="s">
        <v>84</v>
      </c>
      <c r="C48" s="218"/>
      <c r="D48" s="151">
        <f t="shared" si="0"/>
        <v>0</v>
      </c>
      <c r="E48" s="218"/>
      <c r="F48" s="151">
        <f t="shared" si="1"/>
        <v>0</v>
      </c>
      <c r="G48" s="255"/>
      <c r="H48" s="257">
        <f t="shared" si="2"/>
        <v>0</v>
      </c>
      <c r="I48" s="218"/>
      <c r="J48" s="152">
        <f t="shared" si="3"/>
        <v>0</v>
      </c>
      <c r="K48" s="255"/>
      <c r="L48" s="257">
        <f t="shared" si="4"/>
        <v>0</v>
      </c>
      <c r="M48" s="218"/>
      <c r="N48" s="152">
        <f t="shared" si="5"/>
        <v>0</v>
      </c>
      <c r="O48" s="255"/>
      <c r="P48" s="257">
        <f t="shared" si="6"/>
        <v>0</v>
      </c>
      <c r="Q48" s="218"/>
      <c r="R48" s="152">
        <f t="shared" si="7"/>
        <v>0</v>
      </c>
      <c r="S48" s="218"/>
      <c r="T48" s="152">
        <f t="shared" si="8"/>
        <v>0</v>
      </c>
      <c r="U48" s="153">
        <v>0</v>
      </c>
      <c r="V48" s="152">
        <f t="shared" si="9"/>
        <v>0</v>
      </c>
      <c r="W48" s="153">
        <v>0</v>
      </c>
      <c r="X48" s="152">
        <f t="shared" si="10"/>
        <v>0</v>
      </c>
      <c r="Y48" s="153">
        <v>0</v>
      </c>
      <c r="Z48" s="152">
        <f t="shared" si="11"/>
        <v>0</v>
      </c>
      <c r="AA48" s="256">
        <v>0</v>
      </c>
      <c r="AB48" s="257">
        <f t="shared" si="14"/>
        <v>0</v>
      </c>
      <c r="AC48" s="154">
        <f t="shared" si="15"/>
        <v>0</v>
      </c>
      <c r="AD48" s="152">
        <f t="shared" si="16"/>
        <v>0</v>
      </c>
      <c r="AE48" s="154">
        <f t="shared" si="17"/>
        <v>0</v>
      </c>
      <c r="AF48" s="151">
        <f t="shared" si="18"/>
        <v>0</v>
      </c>
      <c r="AG48" s="154">
        <f t="shared" si="19"/>
        <v>0</v>
      </c>
      <c r="AI48" s="109" t="str">
        <f t="shared" si="12"/>
        <v>Staff Position #42</v>
      </c>
      <c r="AJ48" s="119">
        <f t="shared" si="20"/>
        <v>0</v>
      </c>
      <c r="AK48" s="111">
        <f t="shared" si="13"/>
        <v>0</v>
      </c>
      <c r="AL48" s="222">
        <v>0</v>
      </c>
      <c r="AM48" s="111">
        <f t="shared" si="13"/>
        <v>0</v>
      </c>
      <c r="AN48" s="222">
        <v>0</v>
      </c>
      <c r="AO48" s="113">
        <f t="shared" si="23"/>
        <v>0</v>
      </c>
      <c r="AP48" s="116">
        <f t="shared" si="24"/>
        <v>0</v>
      </c>
    </row>
    <row r="49" spans="2:42" s="4" customFormat="1" ht="12.75" customHeight="1" x14ac:dyDescent="0.2">
      <c r="B49" s="219" t="s">
        <v>85</v>
      </c>
      <c r="C49" s="218"/>
      <c r="D49" s="151">
        <f t="shared" si="0"/>
        <v>0</v>
      </c>
      <c r="E49" s="218"/>
      <c r="F49" s="151">
        <f t="shared" si="1"/>
        <v>0</v>
      </c>
      <c r="G49" s="255"/>
      <c r="H49" s="257">
        <f t="shared" si="2"/>
        <v>0</v>
      </c>
      <c r="I49" s="218"/>
      <c r="J49" s="152">
        <f t="shared" si="3"/>
        <v>0</v>
      </c>
      <c r="K49" s="255"/>
      <c r="L49" s="257">
        <f t="shared" si="4"/>
        <v>0</v>
      </c>
      <c r="M49" s="218"/>
      <c r="N49" s="152">
        <f t="shared" si="5"/>
        <v>0</v>
      </c>
      <c r="O49" s="255"/>
      <c r="P49" s="257">
        <f t="shared" si="6"/>
        <v>0</v>
      </c>
      <c r="Q49" s="218"/>
      <c r="R49" s="152">
        <f t="shared" si="7"/>
        <v>0</v>
      </c>
      <c r="S49" s="218"/>
      <c r="T49" s="152">
        <f t="shared" si="8"/>
        <v>0</v>
      </c>
      <c r="U49" s="153">
        <v>0</v>
      </c>
      <c r="V49" s="152">
        <f t="shared" si="9"/>
        <v>0</v>
      </c>
      <c r="W49" s="153">
        <v>0</v>
      </c>
      <c r="X49" s="152">
        <f t="shared" si="10"/>
        <v>0</v>
      </c>
      <c r="Y49" s="153">
        <v>0</v>
      </c>
      <c r="Z49" s="152">
        <f t="shared" si="11"/>
        <v>0</v>
      </c>
      <c r="AA49" s="256">
        <v>0</v>
      </c>
      <c r="AB49" s="257">
        <f t="shared" si="14"/>
        <v>0</v>
      </c>
      <c r="AC49" s="154">
        <f t="shared" si="15"/>
        <v>0</v>
      </c>
      <c r="AD49" s="152">
        <f t="shared" si="16"/>
        <v>0</v>
      </c>
      <c r="AE49" s="154">
        <f t="shared" si="17"/>
        <v>0</v>
      </c>
      <c r="AF49" s="151">
        <f t="shared" si="18"/>
        <v>0</v>
      </c>
      <c r="AG49" s="154">
        <f t="shared" si="19"/>
        <v>0</v>
      </c>
      <c r="AI49" s="109" t="str">
        <f t="shared" si="12"/>
        <v>Staff Position #43</v>
      </c>
      <c r="AJ49" s="119">
        <f t="shared" si="20"/>
        <v>0</v>
      </c>
      <c r="AK49" s="111">
        <f t="shared" si="13"/>
        <v>0</v>
      </c>
      <c r="AL49" s="222">
        <v>0</v>
      </c>
      <c r="AM49" s="111">
        <f t="shared" si="13"/>
        <v>0</v>
      </c>
      <c r="AN49" s="222">
        <v>0</v>
      </c>
      <c r="AO49" s="113">
        <f t="shared" si="23"/>
        <v>0</v>
      </c>
      <c r="AP49" s="116">
        <f t="shared" si="24"/>
        <v>0</v>
      </c>
    </row>
    <row r="50" spans="2:42" s="4" customFormat="1" ht="12.75" customHeight="1" x14ac:dyDescent="0.2">
      <c r="B50" s="219" t="s">
        <v>86</v>
      </c>
      <c r="C50" s="218"/>
      <c r="D50" s="151">
        <f t="shared" si="0"/>
        <v>0</v>
      </c>
      <c r="E50" s="218"/>
      <c r="F50" s="151">
        <f t="shared" si="1"/>
        <v>0</v>
      </c>
      <c r="G50" s="255"/>
      <c r="H50" s="257">
        <f t="shared" si="2"/>
        <v>0</v>
      </c>
      <c r="I50" s="218"/>
      <c r="J50" s="152">
        <f t="shared" si="3"/>
        <v>0</v>
      </c>
      <c r="K50" s="255"/>
      <c r="L50" s="257">
        <f t="shared" si="4"/>
        <v>0</v>
      </c>
      <c r="M50" s="218"/>
      <c r="N50" s="152">
        <f t="shared" si="5"/>
        <v>0</v>
      </c>
      <c r="O50" s="255"/>
      <c r="P50" s="257">
        <f t="shared" si="6"/>
        <v>0</v>
      </c>
      <c r="Q50" s="218"/>
      <c r="R50" s="152">
        <f t="shared" si="7"/>
        <v>0</v>
      </c>
      <c r="S50" s="218"/>
      <c r="T50" s="152">
        <f t="shared" si="8"/>
        <v>0</v>
      </c>
      <c r="U50" s="153">
        <v>0</v>
      </c>
      <c r="V50" s="152">
        <f t="shared" si="9"/>
        <v>0</v>
      </c>
      <c r="W50" s="153">
        <v>0</v>
      </c>
      <c r="X50" s="152">
        <f t="shared" si="10"/>
        <v>0</v>
      </c>
      <c r="Y50" s="153">
        <v>0</v>
      </c>
      <c r="Z50" s="152">
        <f t="shared" si="11"/>
        <v>0</v>
      </c>
      <c r="AA50" s="256">
        <v>0</v>
      </c>
      <c r="AB50" s="257">
        <f t="shared" si="14"/>
        <v>0</v>
      </c>
      <c r="AC50" s="154">
        <f t="shared" si="15"/>
        <v>0</v>
      </c>
      <c r="AD50" s="152">
        <f t="shared" si="16"/>
        <v>0</v>
      </c>
      <c r="AE50" s="154">
        <f t="shared" si="17"/>
        <v>0</v>
      </c>
      <c r="AF50" s="151">
        <f t="shared" si="18"/>
        <v>0</v>
      </c>
      <c r="AG50" s="154">
        <f t="shared" si="19"/>
        <v>0</v>
      </c>
      <c r="AI50" s="109" t="str">
        <f t="shared" si="12"/>
        <v>Staff Position #44</v>
      </c>
      <c r="AJ50" s="119">
        <f t="shared" si="20"/>
        <v>0</v>
      </c>
      <c r="AK50" s="111">
        <f t="shared" si="13"/>
        <v>0</v>
      </c>
      <c r="AL50" s="222">
        <v>0</v>
      </c>
      <c r="AM50" s="111">
        <f t="shared" si="13"/>
        <v>0</v>
      </c>
      <c r="AN50" s="222">
        <v>0</v>
      </c>
      <c r="AO50" s="113">
        <f t="shared" ref="AO50" si="25">AK50+AM50</f>
        <v>0</v>
      </c>
      <c r="AP50" s="116">
        <f t="shared" ref="AP50" si="26">+AL50+AN50</f>
        <v>0</v>
      </c>
    </row>
    <row r="51" spans="2:42" s="4" customFormat="1" ht="12.75" customHeight="1" x14ac:dyDescent="0.2">
      <c r="B51" s="219" t="s">
        <v>87</v>
      </c>
      <c r="C51" s="218"/>
      <c r="D51" s="151">
        <f t="shared" si="0"/>
        <v>0</v>
      </c>
      <c r="E51" s="218"/>
      <c r="F51" s="151">
        <f t="shared" si="1"/>
        <v>0</v>
      </c>
      <c r="G51" s="255"/>
      <c r="H51" s="257">
        <f t="shared" si="2"/>
        <v>0</v>
      </c>
      <c r="I51" s="218"/>
      <c r="J51" s="152">
        <f t="shared" si="3"/>
        <v>0</v>
      </c>
      <c r="K51" s="255"/>
      <c r="L51" s="257">
        <f t="shared" si="4"/>
        <v>0</v>
      </c>
      <c r="M51" s="218"/>
      <c r="N51" s="152">
        <f t="shared" si="5"/>
        <v>0</v>
      </c>
      <c r="O51" s="255"/>
      <c r="P51" s="257">
        <f t="shared" si="6"/>
        <v>0</v>
      </c>
      <c r="Q51" s="218"/>
      <c r="R51" s="152">
        <f t="shared" si="7"/>
        <v>0</v>
      </c>
      <c r="S51" s="218"/>
      <c r="T51" s="152">
        <f t="shared" si="8"/>
        <v>0</v>
      </c>
      <c r="U51" s="153">
        <v>0</v>
      </c>
      <c r="V51" s="152">
        <f t="shared" si="9"/>
        <v>0</v>
      </c>
      <c r="W51" s="153">
        <v>0</v>
      </c>
      <c r="X51" s="152">
        <f t="shared" si="10"/>
        <v>0</v>
      </c>
      <c r="Y51" s="153">
        <v>0</v>
      </c>
      <c r="Z51" s="152">
        <f t="shared" si="11"/>
        <v>0</v>
      </c>
      <c r="AA51" s="256">
        <v>0</v>
      </c>
      <c r="AB51" s="257">
        <f t="shared" si="14"/>
        <v>0</v>
      </c>
      <c r="AC51" s="154">
        <f t="shared" si="15"/>
        <v>0</v>
      </c>
      <c r="AD51" s="152">
        <f t="shared" si="16"/>
        <v>0</v>
      </c>
      <c r="AE51" s="154">
        <f t="shared" si="17"/>
        <v>0</v>
      </c>
      <c r="AF51" s="151">
        <f t="shared" si="18"/>
        <v>0</v>
      </c>
      <c r="AG51" s="154">
        <f t="shared" si="19"/>
        <v>0</v>
      </c>
      <c r="AI51" s="109" t="str">
        <f t="shared" si="12"/>
        <v>Staff Position #45</v>
      </c>
      <c r="AJ51" s="133">
        <f t="shared" si="20"/>
        <v>0</v>
      </c>
      <c r="AK51" s="111">
        <f t="shared" si="13"/>
        <v>0</v>
      </c>
      <c r="AL51" s="223">
        <v>0</v>
      </c>
      <c r="AM51" s="111">
        <f t="shared" si="13"/>
        <v>0</v>
      </c>
      <c r="AN51" s="223">
        <v>0</v>
      </c>
      <c r="AO51" s="113">
        <f t="shared" si="23"/>
        <v>0</v>
      </c>
      <c r="AP51" s="114">
        <f t="shared" si="24"/>
        <v>0</v>
      </c>
    </row>
    <row r="52" spans="2:42" s="4" customFormat="1" x14ac:dyDescent="0.2">
      <c r="B52" s="127" t="s">
        <v>68</v>
      </c>
      <c r="C52" s="114">
        <f>SUM(C7:C51)</f>
        <v>0</v>
      </c>
      <c r="D52" s="80"/>
      <c r="E52" s="114">
        <f>SUM(E7:E51)</f>
        <v>0</v>
      </c>
      <c r="F52" s="81"/>
      <c r="G52" s="114">
        <f>SUM(G7:G51)</f>
        <v>0</v>
      </c>
      <c r="H52" s="80"/>
      <c r="I52" s="114">
        <f>SUM(I7:I51)</f>
        <v>0</v>
      </c>
      <c r="J52" s="81"/>
      <c r="K52" s="114">
        <f>SUM(K7:K51)</f>
        <v>0</v>
      </c>
      <c r="L52" s="82"/>
      <c r="M52" s="114">
        <f>SUM(M7:M51)</f>
        <v>0</v>
      </c>
      <c r="N52" s="74"/>
      <c r="O52" s="114">
        <f>SUM(O7:O51)</f>
        <v>0</v>
      </c>
      <c r="P52" s="82"/>
      <c r="Q52" s="114">
        <f>SUM(Q7:Q51)</f>
        <v>0</v>
      </c>
      <c r="R52" s="83"/>
      <c r="S52" s="114">
        <f>SUM(S7:S51)</f>
        <v>0</v>
      </c>
      <c r="T52" s="80"/>
      <c r="U52" s="114">
        <f>SUM(U7:U51)</f>
        <v>0</v>
      </c>
      <c r="V52" s="74"/>
      <c r="W52" s="114">
        <f>SUM(W7:W51)</f>
        <v>0</v>
      </c>
      <c r="X52" s="82"/>
      <c r="Y52" s="114">
        <f>SUM(Y7:Y51)</f>
        <v>0</v>
      </c>
      <c r="Z52" s="83"/>
      <c r="AA52" s="114">
        <f>SUM(AA7:AA51)</f>
        <v>0</v>
      </c>
      <c r="AB52" s="21"/>
      <c r="AC52" s="114">
        <f>SUM(AC7:AC51)</f>
        <v>0</v>
      </c>
      <c r="AD52" s="22"/>
      <c r="AE52" s="114">
        <f>SUM(AE7:AE51)</f>
        <v>0</v>
      </c>
      <c r="AF52" s="22"/>
      <c r="AG52" s="117">
        <f>SUM(AG7:AG51)</f>
        <v>0</v>
      </c>
      <c r="AI52" s="40" t="s">
        <v>68</v>
      </c>
      <c r="AJ52" s="120">
        <f>SUM(AJ7:AJ51)</f>
        <v>0</v>
      </c>
      <c r="AK52" s="41"/>
      <c r="AL52" s="120">
        <f>SUM(AL7:AL51)</f>
        <v>0</v>
      </c>
      <c r="AM52" s="42"/>
      <c r="AN52" s="120">
        <f>SUM(AN7:AN51)</f>
        <v>0</v>
      </c>
      <c r="AO52" s="42"/>
      <c r="AP52" s="114">
        <f>SUM(AP7:AP51)</f>
        <v>0</v>
      </c>
    </row>
    <row r="53" spans="2:42" s="4" customFormat="1" x14ac:dyDescent="0.2">
      <c r="B53" s="128"/>
      <c r="C53" s="77"/>
      <c r="D53" s="78"/>
      <c r="E53" s="79"/>
      <c r="F53" s="78"/>
      <c r="G53" s="79"/>
      <c r="H53" s="63"/>
      <c r="I53" s="23"/>
      <c r="J53" s="63"/>
      <c r="K53" s="23"/>
      <c r="L53" s="63"/>
      <c r="M53" s="23"/>
      <c r="N53" s="63"/>
      <c r="O53" s="23"/>
      <c r="P53" s="63"/>
      <c r="Q53" s="23"/>
      <c r="R53" s="64"/>
      <c r="S53" s="23"/>
      <c r="T53" s="63"/>
      <c r="U53" s="23"/>
      <c r="V53" s="63"/>
      <c r="W53" s="23"/>
      <c r="X53" s="63"/>
      <c r="Y53" s="23"/>
      <c r="Z53" s="64"/>
      <c r="AA53" s="23"/>
      <c r="AB53" s="63"/>
      <c r="AC53" s="23"/>
      <c r="AD53" s="64"/>
      <c r="AE53" s="23"/>
      <c r="AF53" s="23"/>
      <c r="AG53" s="76"/>
      <c r="AI53" s="43"/>
      <c r="AJ53" s="43"/>
      <c r="AK53" s="43"/>
      <c r="AL53" s="23"/>
      <c r="AM53" s="23"/>
      <c r="AN53" s="23"/>
      <c r="AO53" s="23"/>
      <c r="AP53" s="23"/>
    </row>
    <row r="54" spans="2:42" s="4" customFormat="1" x14ac:dyDescent="0.2">
      <c r="B54" s="129" t="s">
        <v>69</v>
      </c>
      <c r="C54" s="66"/>
      <c r="D54" s="66"/>
      <c r="E54" s="135">
        <f>ROUND(E52*E55,2)</f>
        <v>0</v>
      </c>
      <c r="F54" s="66"/>
      <c r="G54" s="135">
        <f>ROUND(G52*G55,2)</f>
        <v>0</v>
      </c>
      <c r="H54" s="66"/>
      <c r="I54" s="135">
        <f>ROUND(I52*I55,2)</f>
        <v>0</v>
      </c>
      <c r="J54" s="66"/>
      <c r="K54" s="135">
        <f>ROUND(K52*K55,2)</f>
        <v>0</v>
      </c>
      <c r="L54" s="67"/>
      <c r="M54" s="135">
        <f>ROUND(M52*M55,2)</f>
        <v>0</v>
      </c>
      <c r="N54" s="46"/>
      <c r="O54" s="135">
        <f>ROUND(O52*O55,2)</f>
        <v>0</v>
      </c>
      <c r="P54" s="67"/>
      <c r="Q54" s="135">
        <f>ROUND(Q52*Q55,2)</f>
        <v>0</v>
      </c>
      <c r="R54" s="68"/>
      <c r="S54" s="135">
        <f>ROUND(S52*S55,2)</f>
        <v>0</v>
      </c>
      <c r="T54" s="67"/>
      <c r="U54" s="135">
        <f>ROUND(U52*U55,2)</f>
        <v>0</v>
      </c>
      <c r="V54" s="46"/>
      <c r="W54" s="135">
        <f>ROUND(W52*W55,2)</f>
        <v>0</v>
      </c>
      <c r="X54" s="67"/>
      <c r="Y54" s="135">
        <f>ROUND(Y52*Y55,2)</f>
        <v>0</v>
      </c>
      <c r="Z54" s="68"/>
      <c r="AA54" s="135">
        <f>ROUND(AA52*AA55,2)</f>
        <v>0</v>
      </c>
      <c r="AB54" s="67"/>
      <c r="AC54" s="135">
        <f>E54+I54+M54+Q54</f>
        <v>0</v>
      </c>
      <c r="AD54" s="68"/>
      <c r="AE54" s="135">
        <f>G54+K54+O54+S54</f>
        <v>0</v>
      </c>
      <c r="AF54" s="68"/>
      <c r="AG54" s="135">
        <f>AC54+AE54</f>
        <v>0</v>
      </c>
      <c r="AI54" s="136" t="s">
        <v>98</v>
      </c>
      <c r="AJ54" s="45"/>
      <c r="AK54" s="45"/>
      <c r="AL54" s="137">
        <f>ROUND(AL52*AL55,0)</f>
        <v>0</v>
      </c>
      <c r="AM54" s="46"/>
      <c r="AN54" s="137">
        <f>ROUND(AN52*AN55,0)</f>
        <v>0</v>
      </c>
      <c r="AO54" s="46"/>
      <c r="AP54" s="137">
        <f>AL54+AN54</f>
        <v>0</v>
      </c>
    </row>
    <row r="55" spans="2:42" s="4" customFormat="1" x14ac:dyDescent="0.2">
      <c r="B55" s="130" t="s">
        <v>70</v>
      </c>
      <c r="C55" s="70"/>
      <c r="D55" s="69"/>
      <c r="E55" s="220"/>
      <c r="F55" s="69"/>
      <c r="G55" s="220"/>
      <c r="H55" s="70"/>
      <c r="I55" s="220"/>
      <c r="J55" s="70"/>
      <c r="K55" s="220"/>
      <c r="L55" s="71"/>
      <c r="M55" s="220"/>
      <c r="N55" s="47"/>
      <c r="O55" s="220"/>
      <c r="P55" s="71"/>
      <c r="Q55" s="220"/>
      <c r="R55" s="72"/>
      <c r="S55" s="220"/>
      <c r="T55" s="73"/>
      <c r="U55" s="138">
        <v>0</v>
      </c>
      <c r="V55" s="47"/>
      <c r="W55" s="138">
        <v>0</v>
      </c>
      <c r="X55" s="71"/>
      <c r="Y55" s="138">
        <v>0</v>
      </c>
      <c r="Z55" s="72"/>
      <c r="AA55" s="138">
        <v>0</v>
      </c>
      <c r="AB55" s="73"/>
      <c r="AC55" s="139" t="e">
        <f>AC54/AC52</f>
        <v>#DIV/0!</v>
      </c>
      <c r="AD55" s="75"/>
      <c r="AE55" s="139" t="e">
        <f>AE54/AE52</f>
        <v>#DIV/0!</v>
      </c>
      <c r="AF55" s="75"/>
      <c r="AG55" s="139" t="e">
        <f>AG54/AG52</f>
        <v>#DIV/0!</v>
      </c>
      <c r="AI55" s="140" t="s">
        <v>99</v>
      </c>
      <c r="AJ55" s="47"/>
      <c r="AK55" s="47"/>
      <c r="AL55" s="224">
        <v>0</v>
      </c>
      <c r="AM55" s="47"/>
      <c r="AN55" s="224">
        <v>0</v>
      </c>
      <c r="AO55" s="36"/>
      <c r="AP55" s="139" t="e">
        <f>ROUND(AP54/AP52,2)</f>
        <v>#DIV/0!</v>
      </c>
    </row>
    <row r="56" spans="2:42" s="4" customFormat="1" x14ac:dyDescent="0.2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65"/>
      <c r="S56" s="24"/>
      <c r="T56" s="24"/>
      <c r="U56" s="24"/>
      <c r="V56" s="24"/>
      <c r="W56" s="24"/>
      <c r="X56" s="24"/>
      <c r="Y56" s="24"/>
      <c r="Z56" s="65"/>
      <c r="AA56" s="24"/>
      <c r="AB56" s="24"/>
      <c r="AC56" s="24"/>
      <c r="AD56" s="65"/>
      <c r="AE56" s="24"/>
      <c r="AF56" s="24"/>
      <c r="AG56" s="24"/>
      <c r="AI56" s="134"/>
      <c r="AJ56" s="48"/>
      <c r="AK56" s="48"/>
      <c r="AL56" s="48"/>
      <c r="AM56" s="48"/>
      <c r="AN56" s="48"/>
      <c r="AO56" s="48"/>
      <c r="AP56" s="48"/>
    </row>
    <row r="57" spans="2:42" s="4" customFormat="1" x14ac:dyDescent="0.2">
      <c r="B57" s="131" t="s">
        <v>71</v>
      </c>
      <c r="C57" s="59"/>
      <c r="D57" s="142">
        <f>SUM(D7:D51)</f>
        <v>0</v>
      </c>
      <c r="E57" s="60"/>
      <c r="F57" s="142">
        <f>SUM(F7:F51)</f>
        <v>0</v>
      </c>
      <c r="G57" s="60"/>
      <c r="H57" s="142">
        <f>SUM(H7:H51)</f>
        <v>0</v>
      </c>
      <c r="I57" s="61"/>
      <c r="J57" s="142">
        <f>SUM(J7:J51)</f>
        <v>0</v>
      </c>
      <c r="K57" s="61"/>
      <c r="L57" s="142">
        <f>SUM(L7:L51)</f>
        <v>0</v>
      </c>
      <c r="M57" s="61"/>
      <c r="N57" s="142">
        <f>SUM(N7:N51)</f>
        <v>0</v>
      </c>
      <c r="O57" s="62"/>
      <c r="P57" s="142">
        <f>SUM(P7:P51)</f>
        <v>0</v>
      </c>
      <c r="Q57" s="61"/>
      <c r="R57" s="142">
        <f>SUM(R7:R51)</f>
        <v>0</v>
      </c>
      <c r="S57" s="61"/>
      <c r="T57" s="142">
        <f>SUM(T7:T51)</f>
        <v>0</v>
      </c>
      <c r="U57" s="97"/>
      <c r="V57" s="142">
        <f>SUM(V7:V51)</f>
        <v>0</v>
      </c>
      <c r="W57" s="98"/>
      <c r="X57" s="142">
        <f>SUM(X7:X51)</f>
        <v>0</v>
      </c>
      <c r="Y57" s="97"/>
      <c r="Z57" s="142">
        <f>SUM(Z7:Z51)</f>
        <v>0</v>
      </c>
      <c r="AA57" s="61"/>
      <c r="AB57" s="142">
        <f>SUM(AB7:AB51)</f>
        <v>0</v>
      </c>
      <c r="AC57" s="61"/>
      <c r="AD57" s="142">
        <f>SUM(AD7:AD51)</f>
        <v>0</v>
      </c>
      <c r="AE57" s="61"/>
      <c r="AF57" s="142">
        <f>SUM(AF7:AF51)</f>
        <v>0</v>
      </c>
      <c r="AG57" s="62"/>
      <c r="AI57" s="141" t="s">
        <v>71</v>
      </c>
      <c r="AJ57" s="49"/>
      <c r="AK57" s="142">
        <f>SUM(AK7:AK51)</f>
        <v>0</v>
      </c>
      <c r="AL57" s="50"/>
      <c r="AM57" s="142">
        <f>SUM(AM7:AM51)</f>
        <v>0</v>
      </c>
      <c r="AN57" s="50"/>
      <c r="AO57" s="142">
        <f>SUM(AO7:AO51)</f>
        <v>0</v>
      </c>
      <c r="AP57" s="51"/>
    </row>
    <row r="58" spans="2:42" s="4" customFormat="1" x14ac:dyDescent="0.2">
      <c r="B58" s="132" t="s">
        <v>113</v>
      </c>
      <c r="C58" s="44"/>
      <c r="D58" s="319" t="s">
        <v>120</v>
      </c>
      <c r="E58" s="319"/>
      <c r="F58" s="106">
        <f>D57+F57</f>
        <v>0</v>
      </c>
      <c r="G58" s="44"/>
      <c r="H58" s="319" t="s">
        <v>121</v>
      </c>
      <c r="I58" s="319"/>
      <c r="J58" s="106">
        <f>H57+J57</f>
        <v>0</v>
      </c>
      <c r="K58" s="44"/>
      <c r="L58" s="319" t="s">
        <v>122</v>
      </c>
      <c r="M58" s="319"/>
      <c r="N58" s="106">
        <f>L57+N57</f>
        <v>0</v>
      </c>
      <c r="O58" s="44"/>
      <c r="P58" s="319" t="s">
        <v>119</v>
      </c>
      <c r="Q58" s="319"/>
      <c r="R58" s="106">
        <f>SUM(L57+N57+P57+R57)</f>
        <v>0</v>
      </c>
      <c r="S58" s="44"/>
      <c r="T58" s="44"/>
      <c r="U58" s="44"/>
      <c r="V58" s="44"/>
      <c r="W58" s="44"/>
      <c r="X58" s="44"/>
      <c r="Y58" s="44"/>
      <c r="Z58" s="58"/>
      <c r="AA58" s="44"/>
      <c r="AB58" s="85"/>
      <c r="AC58" s="44"/>
      <c r="AD58" s="58"/>
      <c r="AE58" s="44"/>
      <c r="AF58" s="58"/>
      <c r="AG58" s="44"/>
      <c r="AI58" s="44"/>
      <c r="AJ58" s="44"/>
      <c r="AK58" s="44"/>
      <c r="AL58" s="44"/>
      <c r="AM58" s="44"/>
      <c r="AN58" s="44"/>
      <c r="AO58" s="44"/>
      <c r="AP58" s="44"/>
    </row>
    <row r="59" spans="2:42" s="4" customFormat="1" x14ac:dyDescent="0.2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84"/>
      <c r="S59" s="48"/>
      <c r="T59" s="48"/>
      <c r="U59" s="48"/>
      <c r="V59" s="48"/>
      <c r="W59" s="48"/>
      <c r="X59" s="48"/>
      <c r="Y59" s="48"/>
      <c r="Z59" s="84"/>
      <c r="AA59" s="48"/>
      <c r="AB59" s="48"/>
      <c r="AC59" s="48"/>
      <c r="AD59" s="84"/>
      <c r="AE59" s="48"/>
      <c r="AF59" s="84"/>
      <c r="AG59" s="48"/>
      <c r="AI59" s="48"/>
      <c r="AJ59" s="48"/>
      <c r="AK59" s="48"/>
      <c r="AL59" s="48"/>
      <c r="AM59" s="48"/>
      <c r="AN59" s="48"/>
      <c r="AO59" s="48"/>
      <c r="AP59" s="48"/>
    </row>
    <row r="60" spans="2:42" s="4" customFormat="1" x14ac:dyDescent="0.2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6"/>
      <c r="S60" s="25"/>
      <c r="T60" s="25"/>
      <c r="U60" s="25"/>
      <c r="V60" s="25"/>
      <c r="W60" s="25"/>
      <c r="X60" s="25"/>
      <c r="Y60" s="25"/>
      <c r="Z60" s="26"/>
      <c r="AA60" s="25"/>
      <c r="AB60" s="25"/>
      <c r="AC60" s="25"/>
      <c r="AD60" s="26"/>
      <c r="AE60" s="25"/>
      <c r="AF60" s="26"/>
      <c r="AG60" s="25"/>
      <c r="AI60" s="25"/>
      <c r="AJ60" s="25"/>
      <c r="AK60" s="25"/>
      <c r="AL60" s="25"/>
      <c r="AM60" s="25"/>
      <c r="AN60" s="25"/>
      <c r="AO60" s="25"/>
      <c r="AP60" s="25"/>
    </row>
    <row r="61" spans="2:42" s="4" customFormat="1" x14ac:dyDescent="0.2">
      <c r="B61" s="225" t="s">
        <v>72</v>
      </c>
      <c r="C61" s="94"/>
      <c r="D61" s="55"/>
      <c r="E61" s="121">
        <f>E52+E54</f>
        <v>0</v>
      </c>
      <c r="F61" s="55"/>
      <c r="G61" s="121">
        <f>G52+G54</f>
        <v>0</v>
      </c>
      <c r="H61" s="55"/>
      <c r="I61" s="121">
        <f>I52+I54</f>
        <v>0</v>
      </c>
      <c r="J61" s="55"/>
      <c r="K61" s="121">
        <f>K52+K54</f>
        <v>0</v>
      </c>
      <c r="L61" s="56"/>
      <c r="M61" s="122">
        <f>M52+M54</f>
        <v>0</v>
      </c>
      <c r="N61" s="54"/>
      <c r="O61" s="123">
        <f>O52+O54</f>
        <v>0</v>
      </c>
      <c r="P61" s="56"/>
      <c r="Q61" s="121">
        <f>Q52+Q54</f>
        <v>0</v>
      </c>
      <c r="R61" s="57"/>
      <c r="S61" s="121">
        <f>S52+S54</f>
        <v>0</v>
      </c>
      <c r="T61" s="56"/>
      <c r="U61" s="122">
        <f>U52+U54</f>
        <v>0</v>
      </c>
      <c r="V61" s="54"/>
      <c r="W61" s="123">
        <f>W52+W54</f>
        <v>0</v>
      </c>
      <c r="X61" s="56"/>
      <c r="Y61" s="121">
        <f>Y52+Y54</f>
        <v>0</v>
      </c>
      <c r="Z61" s="57"/>
      <c r="AA61" s="121">
        <f>AA52+AA54</f>
        <v>0</v>
      </c>
      <c r="AB61" s="56"/>
      <c r="AC61" s="121">
        <f>AC52+AC54</f>
        <v>0</v>
      </c>
      <c r="AD61" s="57"/>
      <c r="AE61" s="121">
        <f>AE52+AE54</f>
        <v>0</v>
      </c>
      <c r="AF61" s="57"/>
      <c r="AG61" s="121">
        <f>AG52+AG54</f>
        <v>0</v>
      </c>
      <c r="AI61" s="225" t="s">
        <v>72</v>
      </c>
      <c r="AJ61" s="52"/>
      <c r="AK61" s="53"/>
      <c r="AL61" s="124">
        <f>AL52+AL54</f>
        <v>0</v>
      </c>
      <c r="AM61" s="54"/>
      <c r="AN61" s="124">
        <f>AN52+AN54</f>
        <v>0</v>
      </c>
      <c r="AO61" s="54"/>
      <c r="AP61" s="124">
        <f>AP52+AP54</f>
        <v>0</v>
      </c>
    </row>
    <row r="62" spans="2:42" s="4" customFormat="1" ht="15.75" x14ac:dyDescent="0.25">
      <c r="B62" s="10"/>
      <c r="C62" s="10"/>
      <c r="D62" s="10"/>
      <c r="E62" s="10"/>
      <c r="F62" s="10"/>
      <c r="G62" s="10"/>
      <c r="H62" s="10"/>
      <c r="I62" s="6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2:42" s="14" customFormat="1" ht="16.5" customHeight="1" x14ac:dyDescent="0.25">
      <c r="B63" s="10"/>
      <c r="C63" s="10"/>
      <c r="D63" s="10"/>
      <c r="E63" s="95"/>
      <c r="F63" s="10"/>
      <c r="G63" s="95"/>
      <c r="H63" s="10"/>
      <c r="I63" s="96"/>
      <c r="AB63" s="103"/>
      <c r="AD63" s="10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2:42" s="14" customFormat="1" ht="16.5" customHeight="1" x14ac:dyDescent="0.25">
      <c r="B64" s="19"/>
      <c r="C64" s="19"/>
      <c r="D64" s="19"/>
      <c r="E64" s="19"/>
      <c r="F64" s="19"/>
      <c r="G64" s="19"/>
      <c r="H64" s="19"/>
      <c r="I64" s="20"/>
      <c r="J64" s="19"/>
      <c r="K64" s="17"/>
      <c r="L64" s="17"/>
      <c r="M64" s="17"/>
      <c r="N64" s="19"/>
      <c r="O64" s="17"/>
      <c r="P64" s="17"/>
      <c r="Q64" s="17"/>
      <c r="R64" s="19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04"/>
      <c r="AD64" s="18"/>
      <c r="AE64" s="18"/>
      <c r="AF64" s="18"/>
      <c r="AG64" s="18"/>
      <c r="AH64" s="15"/>
      <c r="AI64" s="15"/>
      <c r="AJ64" s="15"/>
      <c r="AK64" s="15"/>
      <c r="AL64" s="15"/>
      <c r="AM64" s="15"/>
      <c r="AN64" s="15"/>
    </row>
    <row r="65" spans="2:40" s="14" customFormat="1" ht="16.5" customHeight="1" x14ac:dyDescent="0.25">
      <c r="B65" s="10"/>
      <c r="C65" s="10"/>
      <c r="D65" s="10"/>
      <c r="E65" s="95"/>
      <c r="F65" s="10"/>
      <c r="G65" s="10"/>
      <c r="H65" s="10"/>
      <c r="I65" s="16"/>
      <c r="AC65" s="103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2:40" s="7" customFormat="1" ht="16.5" customHeight="1" x14ac:dyDescent="0.25">
      <c r="B66" s="10"/>
      <c r="C66" s="10"/>
      <c r="D66" s="10"/>
      <c r="E66" s="10"/>
      <c r="F66" s="10"/>
      <c r="G66" s="10"/>
      <c r="H66" s="10"/>
      <c r="I66" s="6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2:40" s="7" customFormat="1" ht="16.5" customHeight="1" x14ac:dyDescent="0.25">
      <c r="B67" s="10"/>
      <c r="C67" s="10"/>
      <c r="D67" s="10"/>
      <c r="E67" s="10"/>
      <c r="F67" s="10"/>
      <c r="G67" s="10"/>
      <c r="H67" s="10"/>
      <c r="I67" s="6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2:40" s="7" customFormat="1" ht="16.5" customHeight="1" x14ac:dyDescent="0.25">
      <c r="B68" s="10"/>
      <c r="C68" s="10"/>
      <c r="D68" s="10"/>
      <c r="E68" s="10"/>
      <c r="F68" s="10"/>
      <c r="G68" s="10"/>
      <c r="H68" s="10"/>
      <c r="I68" s="6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2:40" s="7" customFormat="1" ht="16.5" customHeight="1" x14ac:dyDescent="0.25">
      <c r="B69" s="10"/>
      <c r="C69" s="10"/>
      <c r="D69" s="10"/>
      <c r="E69" s="10"/>
      <c r="F69" s="10"/>
      <c r="G69" s="10"/>
      <c r="H69" s="10"/>
      <c r="I69" s="6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2:40" s="7" customFormat="1" ht="16.5" customHeight="1" x14ac:dyDescent="0.25">
      <c r="B70" s="10"/>
      <c r="C70" s="10"/>
      <c r="D70" s="10"/>
      <c r="E70" s="10"/>
      <c r="F70" s="10"/>
      <c r="G70" s="10"/>
      <c r="H70" s="10"/>
      <c r="I70" s="6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2:40" s="7" customFormat="1" ht="16.5" customHeight="1" x14ac:dyDescent="0.25">
      <c r="B71" s="10"/>
      <c r="C71" s="10"/>
      <c r="D71" s="10"/>
      <c r="E71" s="10"/>
      <c r="F71" s="10"/>
      <c r="G71" s="10"/>
      <c r="H71" s="10"/>
      <c r="I71" s="6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2:40" s="7" customFormat="1" ht="16.5" customHeight="1" x14ac:dyDescent="0.25">
      <c r="B72" s="10"/>
      <c r="C72" s="10"/>
      <c r="D72" s="10"/>
      <c r="E72" s="10"/>
      <c r="F72" s="10"/>
      <c r="G72" s="10"/>
      <c r="H72" s="10"/>
      <c r="I72" s="6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2:40" s="7" customFormat="1" ht="16.5" customHeight="1" x14ac:dyDescent="0.25">
      <c r="B73" s="10"/>
      <c r="C73" s="10"/>
      <c r="D73" s="10"/>
      <c r="E73" s="10"/>
      <c r="F73" s="10"/>
      <c r="G73" s="10"/>
      <c r="H73" s="10"/>
      <c r="I73" s="6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2:40" ht="27.75" customHeight="1" x14ac:dyDescent="0.25">
      <c r="B74" s="11"/>
      <c r="C74" s="12"/>
      <c r="D74" s="12"/>
      <c r="E74" s="12"/>
      <c r="F74" s="12"/>
      <c r="G74" s="12"/>
      <c r="H74" s="12"/>
      <c r="I74" s="12"/>
      <c r="J74" s="6"/>
      <c r="AN74" s="4"/>
    </row>
    <row r="75" spans="2:40" ht="15.75" hidden="1" customHeight="1" x14ac:dyDescent="0.25">
      <c r="B75" s="300"/>
      <c r="C75" s="301"/>
      <c r="D75" s="301"/>
      <c r="E75" s="301"/>
      <c r="F75" s="301"/>
      <c r="G75" s="301"/>
      <c r="H75" s="301"/>
      <c r="I75" s="301"/>
      <c r="J75" s="6"/>
      <c r="AN75" s="4"/>
    </row>
    <row r="76" spans="2:40" x14ac:dyDescent="0.2">
      <c r="AN76" s="7"/>
    </row>
    <row r="77" spans="2:40" x14ac:dyDescent="0.2">
      <c r="AN77" s="7"/>
    </row>
    <row r="78" spans="2:40" x14ac:dyDescent="0.2">
      <c r="AN78" s="7"/>
    </row>
    <row r="79" spans="2:40" x14ac:dyDescent="0.2">
      <c r="AN79" s="7"/>
    </row>
    <row r="80" spans="2:40" x14ac:dyDescent="0.2">
      <c r="AN80" s="7"/>
    </row>
    <row r="81" spans="40:40" x14ac:dyDescent="0.2">
      <c r="AN81" s="7"/>
    </row>
    <row r="82" spans="40:40" x14ac:dyDescent="0.2">
      <c r="AN82" s="7"/>
    </row>
    <row r="83" spans="40:40" x14ac:dyDescent="0.2">
      <c r="AN83" s="7"/>
    </row>
    <row r="84" spans="40:40" x14ac:dyDescent="0.2">
      <c r="AN84" s="7"/>
    </row>
    <row r="85" spans="40:40" x14ac:dyDescent="0.2">
      <c r="AN85" s="7"/>
    </row>
    <row r="86" spans="40:40" x14ac:dyDescent="0.2">
      <c r="AN86" s="7"/>
    </row>
    <row r="87" spans="40:40" x14ac:dyDescent="0.2">
      <c r="AN87" s="7"/>
    </row>
  </sheetData>
  <sheetProtection algorithmName="SHA-512" hashValue="ojUsgxWXGhaRZgJQcfsd1vt8Lw+Q1bPJNf4nVaMlZB2cFU6Et5qttsnV4/2NWAoTCUvDSMWgpV9ZLtENwcU9ew==" saltValue="PqsDJ2ThhqfZS7NQyZTEzQ==" spinCount="100000" sheet="1" insertRows="0"/>
  <mergeCells count="34">
    <mergeCell ref="B75:I75"/>
    <mergeCell ref="T5:U5"/>
    <mergeCell ref="V5:W5"/>
    <mergeCell ref="L5:M5"/>
    <mergeCell ref="N5:O5"/>
    <mergeCell ref="P5:Q5"/>
    <mergeCell ref="R5:S5"/>
    <mergeCell ref="C5:C6"/>
    <mergeCell ref="D5:E5"/>
    <mergeCell ref="F5:G5"/>
    <mergeCell ref="H5:I5"/>
    <mergeCell ref="J5:K5"/>
    <mergeCell ref="D58:E58"/>
    <mergeCell ref="H58:I58"/>
    <mergeCell ref="L58:M58"/>
    <mergeCell ref="P58:Q58"/>
    <mergeCell ref="AB4:AG4"/>
    <mergeCell ref="T4:W4"/>
    <mergeCell ref="X4:AA4"/>
    <mergeCell ref="AJ5:AJ6"/>
    <mergeCell ref="AK5:AL5"/>
    <mergeCell ref="AI4:AP4"/>
    <mergeCell ref="AM5:AN5"/>
    <mergeCell ref="AO5:AP5"/>
    <mergeCell ref="X5:Y5"/>
    <mergeCell ref="Z5:AA5"/>
    <mergeCell ref="AB5:AC5"/>
    <mergeCell ref="AD5:AE5"/>
    <mergeCell ref="B3:I3"/>
    <mergeCell ref="D1:S1"/>
    <mergeCell ref="F4:G4"/>
    <mergeCell ref="J4:K4"/>
    <mergeCell ref="N4:O4"/>
    <mergeCell ref="R4:S4"/>
  </mergeCells>
  <phoneticPr fontId="12" type="noConversion"/>
  <pageMargins left="0.2" right="0.2" top="0.5" bottom="0.25" header="0.3" footer="0.3"/>
  <pageSetup paperSize="5" scale="41" orientation="landscape" r:id="rId1"/>
  <headerFooter differentFirst="1" alignWithMargins="0">
    <oddHeader>&amp;C
&amp;R&amp;K000000Attachment J</oddHeader>
  </headerFooter>
  <rowBreaks count="1" manualBreakCount="1">
    <brk id="76" max="16383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64"/>
  <sheetViews>
    <sheetView showGridLines="0" tabSelected="1" zoomScaleNormal="100" workbookViewId="0">
      <pane ySplit="6" topLeftCell="A49" activePane="bottomLeft" state="frozen"/>
      <selection pane="bottomLeft" activeCell="F64" sqref="F64"/>
    </sheetView>
  </sheetViews>
  <sheetFormatPr defaultRowHeight="12.75" x14ac:dyDescent="0.2"/>
  <cols>
    <col min="1" max="1" width="8.7109375" customWidth="1"/>
    <col min="2" max="2" width="40.28515625" customWidth="1"/>
    <col min="3" max="3" width="10" customWidth="1"/>
    <col min="4" max="6" width="11.7109375" customWidth="1"/>
    <col min="7" max="8" width="11.7109375" hidden="1" customWidth="1"/>
    <col min="9" max="9" width="11.7109375" customWidth="1"/>
    <col min="10" max="10" width="9.5703125" style="91" customWidth="1"/>
    <col min="11" max="11" width="18.42578125" style="38" customWidth="1"/>
    <col min="12" max="21" width="9.140625" style="28"/>
    <col min="22" max="30" width="9.140625" style="30"/>
  </cols>
  <sheetData>
    <row r="1" spans="2:30" s="1" customFormat="1" ht="19.5" customHeight="1" x14ac:dyDescent="0.3">
      <c r="B1" s="320" t="s">
        <v>94</v>
      </c>
      <c r="C1" s="320"/>
      <c r="D1" s="320"/>
      <c r="E1" s="320"/>
      <c r="F1" s="320"/>
      <c r="G1" s="320"/>
      <c r="H1" s="320"/>
      <c r="I1" s="320"/>
      <c r="J1" s="320"/>
      <c r="K1" s="143"/>
      <c r="L1" s="144"/>
      <c r="M1" s="144"/>
      <c r="N1" s="27"/>
      <c r="O1" s="27"/>
      <c r="P1" s="27"/>
      <c r="Q1" s="27"/>
      <c r="R1" s="27"/>
      <c r="S1" s="27"/>
      <c r="T1" s="27"/>
      <c r="U1" s="27"/>
      <c r="V1" s="5"/>
      <c r="W1" s="5"/>
      <c r="X1" s="5"/>
      <c r="Y1" s="5"/>
      <c r="Z1" s="5"/>
      <c r="AA1" s="5"/>
      <c r="AB1" s="5"/>
      <c r="AC1" s="5"/>
      <c r="AD1" s="5"/>
    </row>
    <row r="2" spans="2:30" s="1" customFormat="1" ht="12" customHeight="1" x14ac:dyDescent="0.2">
      <c r="B2"/>
      <c r="C2"/>
      <c r="D2"/>
      <c r="E2"/>
      <c r="F2"/>
      <c r="G2"/>
      <c r="H2"/>
      <c r="I2"/>
      <c r="J2"/>
      <c r="K2" s="145"/>
      <c r="L2" s="146"/>
      <c r="M2" s="146"/>
      <c r="N2" s="27"/>
      <c r="O2" s="27"/>
      <c r="P2" s="27"/>
      <c r="Q2" s="27"/>
      <c r="R2" s="27"/>
      <c r="S2" s="27"/>
      <c r="T2" s="27"/>
      <c r="U2" s="27"/>
      <c r="V2" s="5"/>
      <c r="W2" s="5"/>
      <c r="X2" s="5"/>
      <c r="Y2" s="5"/>
      <c r="Z2" s="5"/>
      <c r="AA2" s="5"/>
      <c r="AB2" s="5"/>
      <c r="AC2" s="5"/>
      <c r="AD2" s="5"/>
    </row>
    <row r="3" spans="2:30" s="1" customFormat="1" ht="12" customHeight="1" x14ac:dyDescent="0.2">
      <c r="B3"/>
      <c r="C3"/>
      <c r="D3"/>
      <c r="E3"/>
      <c r="F3"/>
      <c r="G3"/>
      <c r="H3"/>
      <c r="I3"/>
      <c r="J3"/>
      <c r="K3" s="145"/>
      <c r="L3" s="146"/>
      <c r="M3" s="146"/>
      <c r="N3" s="27"/>
      <c r="O3" s="27"/>
      <c r="P3" s="27"/>
      <c r="Q3" s="27"/>
      <c r="R3" s="27"/>
      <c r="S3" s="27"/>
      <c r="T3" s="27"/>
      <c r="U3" s="27"/>
      <c r="V3" s="5"/>
      <c r="W3" s="5"/>
      <c r="X3" s="5"/>
      <c r="Y3" s="5"/>
      <c r="Z3" s="5"/>
      <c r="AA3" s="5"/>
      <c r="AB3" s="5"/>
      <c r="AC3" s="5"/>
      <c r="AD3" s="5"/>
    </row>
    <row r="4" spans="2:30" s="1" customFormat="1" ht="14.25" customHeight="1" x14ac:dyDescent="0.25">
      <c r="B4" s="162"/>
      <c r="C4" s="162"/>
      <c r="D4" s="162"/>
      <c r="E4" s="162"/>
      <c r="F4" s="162"/>
      <c r="G4" s="162"/>
      <c r="H4" s="162"/>
      <c r="I4" s="162"/>
      <c r="J4" s="147"/>
      <c r="K4" s="148"/>
      <c r="L4" s="29"/>
      <c r="M4" s="29"/>
      <c r="N4" s="27"/>
      <c r="O4" s="27"/>
      <c r="P4" s="27"/>
      <c r="Q4" s="27"/>
      <c r="R4" s="27"/>
      <c r="S4" s="27"/>
      <c r="T4" s="27"/>
      <c r="U4" s="27"/>
      <c r="V4" s="5"/>
      <c r="W4" s="5"/>
      <c r="X4" s="5"/>
      <c r="Y4" s="5"/>
      <c r="Z4" s="5"/>
      <c r="AA4" s="5"/>
      <c r="AB4" s="5"/>
      <c r="AC4" s="5"/>
      <c r="AD4" s="5"/>
    </row>
    <row r="5" spans="2:30" s="1" customFormat="1" ht="23.25" customHeight="1" x14ac:dyDescent="0.2">
      <c r="B5" s="161"/>
      <c r="C5" s="161"/>
      <c r="D5" s="161"/>
      <c r="E5" s="161"/>
      <c r="F5" s="161"/>
      <c r="G5" s="161"/>
      <c r="H5" s="161"/>
      <c r="I5" s="161"/>
      <c r="J5" s="161"/>
      <c r="K5" s="148"/>
      <c r="L5" s="29"/>
      <c r="M5" s="29"/>
      <c r="N5" s="27"/>
      <c r="O5" s="27"/>
      <c r="P5" s="27"/>
      <c r="Q5" s="27"/>
      <c r="R5" s="27"/>
      <c r="S5" s="27"/>
      <c r="T5" s="27"/>
      <c r="U5" s="27"/>
      <c r="V5" s="5"/>
      <c r="W5" s="5"/>
      <c r="X5" s="5"/>
      <c r="Y5" s="5"/>
      <c r="Z5" s="5"/>
      <c r="AA5" s="5"/>
      <c r="AB5" s="5"/>
      <c r="AC5" s="5"/>
      <c r="AD5" s="5"/>
    </row>
    <row r="6" spans="2:30" s="1" customFormat="1" ht="26.25" thickBot="1" x14ac:dyDescent="0.25">
      <c r="B6" s="247"/>
      <c r="C6" s="170" t="s">
        <v>89</v>
      </c>
      <c r="D6" s="236" t="s">
        <v>93</v>
      </c>
      <c r="E6" s="243" t="s">
        <v>88</v>
      </c>
      <c r="F6" s="240" t="s">
        <v>114</v>
      </c>
      <c r="G6" s="170" t="s">
        <v>22</v>
      </c>
      <c r="H6" s="170" t="s">
        <v>23</v>
      </c>
      <c r="I6" s="246" t="s">
        <v>7</v>
      </c>
      <c r="J6" s="254" t="s">
        <v>102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5"/>
      <c r="W6" s="5"/>
      <c r="X6" s="5"/>
      <c r="Y6" s="5"/>
      <c r="Z6" s="5"/>
      <c r="AA6" s="5"/>
      <c r="AB6" s="5"/>
      <c r="AC6" s="5"/>
      <c r="AD6" s="5"/>
    </row>
    <row r="7" spans="2:30" s="2" customFormat="1" x14ac:dyDescent="0.2">
      <c r="B7" s="158" t="s">
        <v>4</v>
      </c>
      <c r="C7" s="178"/>
      <c r="D7" s="178"/>
      <c r="E7" s="178"/>
      <c r="F7" s="178"/>
      <c r="G7" s="178"/>
      <c r="H7" s="178"/>
      <c r="I7" s="178"/>
      <c r="J7" s="17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7"/>
      <c r="W7" s="7"/>
      <c r="X7" s="7"/>
      <c r="Y7" s="7"/>
      <c r="Z7" s="7"/>
      <c r="AA7" s="7"/>
      <c r="AB7" s="7"/>
      <c r="AC7" s="7"/>
      <c r="AD7" s="7"/>
    </row>
    <row r="8" spans="2:30" s="1" customFormat="1" ht="14.1" customHeight="1" x14ac:dyDescent="0.2">
      <c r="B8" s="156" t="s">
        <v>103</v>
      </c>
      <c r="C8" s="226"/>
      <c r="D8" s="226"/>
      <c r="E8" s="226"/>
      <c r="F8" s="226"/>
      <c r="G8" s="202"/>
      <c r="H8" s="202"/>
      <c r="I8" s="176">
        <f>SUM(C8:H8)</f>
        <v>0</v>
      </c>
      <c r="J8" s="2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5"/>
      <c r="W8" s="5"/>
      <c r="X8" s="5"/>
      <c r="Y8" s="5"/>
      <c r="Z8" s="5"/>
      <c r="AA8" s="5"/>
      <c r="AB8" s="5"/>
      <c r="AC8" s="5"/>
      <c r="AD8" s="5"/>
    </row>
    <row r="9" spans="2:30" s="1" customFormat="1" ht="14.1" customHeight="1" x14ac:dyDescent="0.2">
      <c r="B9" s="156" t="s">
        <v>19</v>
      </c>
      <c r="C9" s="226"/>
      <c r="D9" s="226"/>
      <c r="E9" s="226"/>
      <c r="F9" s="226"/>
      <c r="G9" s="202"/>
      <c r="H9" s="202"/>
      <c r="I9" s="176">
        <f>SUM(C9:H9)</f>
        <v>0</v>
      </c>
      <c r="J9" s="2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5"/>
      <c r="W9" s="5"/>
      <c r="X9" s="5"/>
      <c r="Y9" s="5"/>
      <c r="Z9" s="5"/>
      <c r="AA9" s="5"/>
      <c r="AB9" s="5"/>
      <c r="AC9" s="5"/>
      <c r="AD9" s="5"/>
    </row>
    <row r="10" spans="2:30" s="1" customFormat="1" ht="14.1" customHeight="1" thickBot="1" x14ac:dyDescent="0.25">
      <c r="B10" s="180" t="s">
        <v>5</v>
      </c>
      <c r="C10" s="215">
        <f>SUM(C8:C9)</f>
        <v>0</v>
      </c>
      <c r="D10" s="215">
        <f t="shared" ref="D10:H10" si="0">SUM(D8:D9)</f>
        <v>0</v>
      </c>
      <c r="E10" s="215">
        <f t="shared" si="0"/>
        <v>0</v>
      </c>
      <c r="F10" s="215">
        <f t="shared" si="0"/>
        <v>0</v>
      </c>
      <c r="G10" s="215">
        <f t="shared" si="0"/>
        <v>0</v>
      </c>
      <c r="H10" s="215">
        <f t="shared" si="0"/>
        <v>0</v>
      </c>
      <c r="I10" s="215">
        <f>SUM(I8:I9)</f>
        <v>0</v>
      </c>
      <c r="J10" s="216">
        <f>SUM(J8:J9)</f>
        <v>0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5"/>
      <c r="W10" s="5"/>
      <c r="X10" s="5"/>
      <c r="Y10" s="5"/>
      <c r="Z10" s="5"/>
      <c r="AA10" s="5"/>
      <c r="AB10" s="5"/>
      <c r="AC10" s="5"/>
      <c r="AD10" s="5"/>
    </row>
    <row r="11" spans="2:30" ht="14.1" customHeight="1" thickBot="1" x14ac:dyDescent="0.25">
      <c r="B11" s="175"/>
      <c r="C11" s="203"/>
      <c r="D11" s="203"/>
      <c r="E11" s="203"/>
      <c r="F11" s="203"/>
      <c r="G11" s="203"/>
      <c r="H11" s="203"/>
      <c r="I11" s="203"/>
      <c r="J11" s="203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2:30" s="1" customFormat="1" ht="14.1" customHeight="1" x14ac:dyDescent="0.2">
      <c r="B12" s="181" t="s">
        <v>9</v>
      </c>
      <c r="C12" s="204"/>
      <c r="D12" s="204"/>
      <c r="E12" s="204"/>
      <c r="F12" s="204"/>
      <c r="G12" s="204"/>
      <c r="H12" s="204"/>
      <c r="I12" s="204"/>
      <c r="J12" s="205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5"/>
      <c r="W12" s="5"/>
      <c r="X12" s="5"/>
      <c r="Y12" s="5"/>
      <c r="Z12" s="5"/>
      <c r="AA12" s="5"/>
      <c r="AB12" s="5"/>
      <c r="AC12" s="5"/>
      <c r="AD12" s="5"/>
    </row>
    <row r="13" spans="2:30" s="1" customFormat="1" ht="14.1" customHeight="1" x14ac:dyDescent="0.2">
      <c r="B13" s="156" t="s">
        <v>103</v>
      </c>
      <c r="C13" s="226"/>
      <c r="D13" s="226"/>
      <c r="E13" s="226"/>
      <c r="F13" s="226"/>
      <c r="G13" s="202"/>
      <c r="H13" s="202"/>
      <c r="I13" s="176">
        <f>SUM(C13:H13)</f>
        <v>0</v>
      </c>
      <c r="J13" s="228"/>
      <c r="K13" s="38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5"/>
      <c r="W13" s="5"/>
      <c r="X13" s="5"/>
      <c r="Y13" s="5"/>
      <c r="Z13" s="5"/>
      <c r="AA13" s="5"/>
      <c r="AB13" s="5"/>
      <c r="AC13" s="5"/>
      <c r="AD13" s="5"/>
    </row>
    <row r="14" spans="2:30" ht="14.1" customHeight="1" x14ac:dyDescent="0.2">
      <c r="B14" s="156" t="s">
        <v>8</v>
      </c>
      <c r="C14" s="226"/>
      <c r="D14" s="226"/>
      <c r="E14" s="226"/>
      <c r="F14" s="226"/>
      <c r="G14" s="202"/>
      <c r="H14" s="202"/>
      <c r="I14" s="176">
        <f>SUM(C14:H14)</f>
        <v>0</v>
      </c>
      <c r="J14" s="228"/>
      <c r="K14" s="27"/>
    </row>
    <row r="15" spans="2:30" s="1" customFormat="1" ht="14.1" customHeight="1" thickBot="1" x14ac:dyDescent="0.25">
      <c r="B15" s="180" t="s">
        <v>14</v>
      </c>
      <c r="C15" s="215">
        <f>SUM(C13:C14)</f>
        <v>0</v>
      </c>
      <c r="D15" s="215">
        <f t="shared" ref="D15:H15" si="1">SUM(D13:D14)</f>
        <v>0</v>
      </c>
      <c r="E15" s="215">
        <f t="shared" si="1"/>
        <v>0</v>
      </c>
      <c r="F15" s="215">
        <f t="shared" si="1"/>
        <v>0</v>
      </c>
      <c r="G15" s="215">
        <f t="shared" si="1"/>
        <v>0</v>
      </c>
      <c r="H15" s="215">
        <f t="shared" si="1"/>
        <v>0</v>
      </c>
      <c r="I15" s="215">
        <f>SUM(I13:I14)</f>
        <v>0</v>
      </c>
      <c r="J15" s="231">
        <f>SUM(J13:J14)</f>
        <v>0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5"/>
      <c r="W15" s="5"/>
      <c r="X15" s="5"/>
      <c r="Y15" s="5"/>
      <c r="Z15" s="5"/>
      <c r="AA15" s="5"/>
      <c r="AB15" s="5"/>
      <c r="AC15" s="5"/>
      <c r="AD15" s="5"/>
    </row>
    <row r="16" spans="2:30" ht="14.1" customHeight="1" thickBot="1" x14ac:dyDescent="0.25">
      <c r="B16" s="175"/>
      <c r="C16" s="203"/>
      <c r="D16" s="203"/>
      <c r="E16" s="203"/>
      <c r="F16" s="203"/>
      <c r="G16" s="203"/>
      <c r="H16" s="203"/>
      <c r="I16" s="203"/>
      <c r="J16" s="203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2:30" s="1" customFormat="1" ht="14.1" customHeight="1" x14ac:dyDescent="0.2">
      <c r="B17" s="181" t="s">
        <v>25</v>
      </c>
      <c r="C17" s="204"/>
      <c r="D17" s="204"/>
      <c r="E17" s="204"/>
      <c r="F17" s="204"/>
      <c r="G17" s="204"/>
      <c r="H17" s="204"/>
      <c r="I17" s="204"/>
      <c r="J17" s="205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5"/>
      <c r="W17" s="5"/>
      <c r="X17" s="5"/>
      <c r="Y17" s="5"/>
      <c r="Z17" s="5"/>
      <c r="AA17" s="5"/>
      <c r="AB17" s="5"/>
      <c r="AC17" s="5"/>
      <c r="AD17" s="5"/>
    </row>
    <row r="18" spans="2:30" s="1" customFormat="1" ht="14.1" customHeight="1" x14ac:dyDescent="0.2">
      <c r="B18" s="156" t="s">
        <v>103</v>
      </c>
      <c r="C18" s="226"/>
      <c r="D18" s="226"/>
      <c r="E18" s="226"/>
      <c r="F18" s="226"/>
      <c r="G18" s="202"/>
      <c r="H18" s="202"/>
      <c r="I18" s="176">
        <f>SUM(C18:H18)</f>
        <v>0</v>
      </c>
      <c r="J18" s="2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5"/>
      <c r="W18" s="5"/>
      <c r="X18" s="5"/>
      <c r="Y18" s="5"/>
      <c r="Z18" s="5"/>
      <c r="AA18" s="5"/>
      <c r="AB18" s="5"/>
      <c r="AC18" s="5"/>
      <c r="AD18" s="5"/>
    </row>
    <row r="19" spans="2:30" s="1" customFormat="1" ht="14.1" customHeight="1" x14ac:dyDescent="0.2">
      <c r="B19" s="156" t="s">
        <v>8</v>
      </c>
      <c r="C19" s="226"/>
      <c r="D19" s="226"/>
      <c r="E19" s="226"/>
      <c r="F19" s="226"/>
      <c r="G19" s="202"/>
      <c r="H19" s="202"/>
      <c r="I19" s="176">
        <f>SUM(C19:H19)</f>
        <v>0</v>
      </c>
      <c r="J19" s="2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5"/>
      <c r="W19" s="5"/>
      <c r="X19" s="5"/>
      <c r="Y19" s="5"/>
      <c r="Z19" s="5"/>
      <c r="AA19" s="5"/>
      <c r="AB19" s="5"/>
      <c r="AC19" s="5"/>
      <c r="AD19" s="5"/>
    </row>
    <row r="20" spans="2:30" s="1" customFormat="1" ht="14.1" customHeight="1" thickBot="1" x14ac:dyDescent="0.25">
      <c r="B20" s="180" t="s">
        <v>24</v>
      </c>
      <c r="C20" s="215">
        <f t="shared" ref="C20:I20" si="2">C18+C19</f>
        <v>0</v>
      </c>
      <c r="D20" s="215">
        <f t="shared" si="2"/>
        <v>0</v>
      </c>
      <c r="E20" s="215">
        <f t="shared" si="2"/>
        <v>0</v>
      </c>
      <c r="F20" s="215">
        <f t="shared" si="2"/>
        <v>0</v>
      </c>
      <c r="G20" s="215">
        <f t="shared" si="2"/>
        <v>0</v>
      </c>
      <c r="H20" s="215">
        <f t="shared" si="2"/>
        <v>0</v>
      </c>
      <c r="I20" s="215">
        <f t="shared" si="2"/>
        <v>0</v>
      </c>
      <c r="J20" s="216">
        <f>SUM(J18:J19)</f>
        <v>0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5"/>
      <c r="W20" s="5"/>
      <c r="X20" s="5"/>
      <c r="Y20" s="5"/>
      <c r="Z20" s="5"/>
      <c r="AA20" s="5"/>
      <c r="AB20" s="5"/>
      <c r="AC20" s="5"/>
      <c r="AD20" s="5"/>
    </row>
    <row r="21" spans="2:30" ht="14.1" customHeight="1" thickBot="1" x14ac:dyDescent="0.25">
      <c r="B21" s="175"/>
      <c r="C21" s="203"/>
      <c r="D21" s="203"/>
      <c r="E21" s="203"/>
      <c r="F21" s="203"/>
      <c r="G21" s="203"/>
      <c r="H21" s="203"/>
      <c r="I21" s="203"/>
      <c r="J21" s="203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2:30" s="1" customFormat="1" ht="14.1" customHeight="1" x14ac:dyDescent="0.2">
      <c r="B22" s="181" t="s">
        <v>26</v>
      </c>
      <c r="C22" s="204"/>
      <c r="D22" s="204"/>
      <c r="E22" s="204"/>
      <c r="F22" s="204"/>
      <c r="G22" s="204"/>
      <c r="H22" s="204"/>
      <c r="I22" s="204"/>
      <c r="J22" s="205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5"/>
      <c r="W22" s="5"/>
      <c r="X22" s="5"/>
      <c r="Y22" s="5"/>
      <c r="Z22" s="5"/>
      <c r="AA22" s="5"/>
      <c r="AB22" s="5"/>
      <c r="AC22" s="5"/>
      <c r="AD22" s="5"/>
    </row>
    <row r="23" spans="2:30" s="1" customFormat="1" ht="14.1" customHeight="1" x14ac:dyDescent="0.2">
      <c r="B23" s="156" t="s">
        <v>103</v>
      </c>
      <c r="C23" s="226"/>
      <c r="D23" s="226"/>
      <c r="E23" s="226"/>
      <c r="F23" s="226"/>
      <c r="G23" s="202"/>
      <c r="H23" s="202"/>
      <c r="I23" s="176">
        <f>SUM(C23:H23)</f>
        <v>0</v>
      </c>
      <c r="J23" s="228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5"/>
      <c r="W23" s="5"/>
      <c r="X23" s="5"/>
      <c r="Y23" s="5"/>
      <c r="Z23" s="5"/>
      <c r="AA23" s="5"/>
      <c r="AB23" s="5"/>
      <c r="AC23" s="5"/>
      <c r="AD23" s="5"/>
    </row>
    <row r="24" spans="2:30" s="1" customFormat="1" ht="14.1" customHeight="1" x14ac:dyDescent="0.2">
      <c r="B24" s="156" t="s">
        <v>8</v>
      </c>
      <c r="C24" s="226"/>
      <c r="D24" s="226"/>
      <c r="E24" s="226"/>
      <c r="F24" s="226"/>
      <c r="G24" s="202"/>
      <c r="H24" s="202"/>
      <c r="I24" s="176">
        <f>SUM(C24:H24)</f>
        <v>0</v>
      </c>
      <c r="J24" s="229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5"/>
      <c r="W24" s="5"/>
      <c r="X24" s="5"/>
      <c r="Y24" s="5"/>
      <c r="Z24" s="5"/>
      <c r="AA24" s="5"/>
      <c r="AB24" s="5"/>
      <c r="AC24" s="5"/>
      <c r="AD24" s="5"/>
    </row>
    <row r="25" spans="2:30" s="1" customFormat="1" ht="14.1" customHeight="1" thickBot="1" x14ac:dyDescent="0.25">
      <c r="B25" s="182" t="s">
        <v>31</v>
      </c>
      <c r="C25" s="215">
        <f>SUM(C23:C24)</f>
        <v>0</v>
      </c>
      <c r="D25" s="215">
        <f t="shared" ref="D25:I25" si="3">SUM(D23:D24)</f>
        <v>0</v>
      </c>
      <c r="E25" s="215">
        <f t="shared" si="3"/>
        <v>0</v>
      </c>
      <c r="F25" s="215">
        <f t="shared" si="3"/>
        <v>0</v>
      </c>
      <c r="G25" s="215">
        <f t="shared" si="3"/>
        <v>0</v>
      </c>
      <c r="H25" s="215">
        <f t="shared" si="3"/>
        <v>0</v>
      </c>
      <c r="I25" s="215">
        <f t="shared" si="3"/>
        <v>0</v>
      </c>
      <c r="J25" s="231">
        <f>SUM(J23:J24)</f>
        <v>0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5"/>
      <c r="W25" s="5"/>
      <c r="X25" s="5"/>
      <c r="Y25" s="5"/>
      <c r="Z25" s="5"/>
      <c r="AA25" s="5"/>
      <c r="AB25" s="5"/>
      <c r="AC25" s="5"/>
      <c r="AD25" s="5"/>
    </row>
    <row r="26" spans="2:30" ht="14.1" customHeight="1" thickBot="1" x14ac:dyDescent="0.25">
      <c r="B26" s="175"/>
      <c r="C26" s="203"/>
      <c r="D26" s="203"/>
      <c r="E26" s="203"/>
      <c r="F26" s="203"/>
      <c r="G26" s="203"/>
      <c r="H26" s="203"/>
      <c r="I26" s="203"/>
      <c r="J26" s="203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2:30" s="1" customFormat="1" ht="14.1" customHeight="1" x14ac:dyDescent="0.2">
      <c r="B27" s="158" t="s">
        <v>27</v>
      </c>
      <c r="C27" s="204"/>
      <c r="D27" s="204"/>
      <c r="E27" s="204"/>
      <c r="F27" s="204"/>
      <c r="G27" s="204"/>
      <c r="H27" s="204"/>
      <c r="I27" s="204"/>
      <c r="J27" s="205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5"/>
      <c r="W27" s="5"/>
      <c r="X27" s="5"/>
      <c r="Y27" s="5"/>
      <c r="Z27" s="5"/>
      <c r="AA27" s="5"/>
      <c r="AB27" s="5"/>
      <c r="AC27" s="5"/>
      <c r="AD27" s="5"/>
    </row>
    <row r="28" spans="2:30" s="1" customFormat="1" ht="14.1" customHeight="1" x14ac:dyDescent="0.2">
      <c r="B28" s="156" t="s">
        <v>103</v>
      </c>
      <c r="C28" s="226"/>
      <c r="D28" s="226"/>
      <c r="E28" s="226"/>
      <c r="F28" s="226"/>
      <c r="G28" s="202"/>
      <c r="H28" s="202"/>
      <c r="I28" s="176">
        <f>SUM(C28:H28)</f>
        <v>0</v>
      </c>
      <c r="J28" s="229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5"/>
      <c r="W28" s="5"/>
      <c r="X28" s="5"/>
      <c r="Y28" s="5"/>
      <c r="Z28" s="5"/>
      <c r="AA28" s="5"/>
      <c r="AB28" s="5"/>
      <c r="AC28" s="5"/>
      <c r="AD28" s="5"/>
    </row>
    <row r="29" spans="2:30" s="1" customFormat="1" ht="14.1" customHeight="1" x14ac:dyDescent="0.2">
      <c r="B29" s="156" t="s">
        <v>8</v>
      </c>
      <c r="C29" s="226"/>
      <c r="D29" s="226"/>
      <c r="E29" s="226"/>
      <c r="F29" s="226"/>
      <c r="G29" s="202"/>
      <c r="H29" s="202"/>
      <c r="I29" s="176">
        <f>SUM(C29:H29)</f>
        <v>0</v>
      </c>
      <c r="J29" s="229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5"/>
      <c r="W29" s="5"/>
      <c r="X29" s="5"/>
      <c r="Y29" s="5"/>
      <c r="Z29" s="5"/>
      <c r="AA29" s="5"/>
      <c r="AB29" s="5"/>
      <c r="AC29" s="5"/>
      <c r="AD29" s="5"/>
    </row>
    <row r="30" spans="2:30" s="1" customFormat="1" ht="14.1" customHeight="1" thickBot="1" x14ac:dyDescent="0.25">
      <c r="B30" s="183" t="s">
        <v>1</v>
      </c>
      <c r="C30" s="215">
        <f>SUM(C28:C29)</f>
        <v>0</v>
      </c>
      <c r="D30" s="215">
        <f t="shared" ref="D30:I30" si="4">SUM(D28:D29)</f>
        <v>0</v>
      </c>
      <c r="E30" s="215">
        <f t="shared" si="4"/>
        <v>0</v>
      </c>
      <c r="F30" s="215">
        <f t="shared" si="4"/>
        <v>0</v>
      </c>
      <c r="G30" s="215">
        <f t="shared" si="4"/>
        <v>0</v>
      </c>
      <c r="H30" s="215">
        <f t="shared" si="4"/>
        <v>0</v>
      </c>
      <c r="I30" s="215">
        <f t="shared" si="4"/>
        <v>0</v>
      </c>
      <c r="J30" s="231">
        <f>SUM(J28:J29)</f>
        <v>0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5"/>
      <c r="W30" s="5"/>
      <c r="X30" s="5"/>
      <c r="Y30" s="5"/>
      <c r="Z30" s="5"/>
      <c r="AA30" s="5"/>
      <c r="AB30" s="5"/>
      <c r="AC30" s="5"/>
      <c r="AD30" s="5"/>
    </row>
    <row r="31" spans="2:30" ht="14.1" customHeight="1" thickBot="1" x14ac:dyDescent="0.25">
      <c r="B31" s="175"/>
      <c r="C31" s="203"/>
      <c r="D31" s="203"/>
      <c r="E31" s="203"/>
      <c r="F31" s="203"/>
      <c r="G31" s="203"/>
      <c r="H31" s="203"/>
      <c r="I31" s="203"/>
      <c r="J31" s="203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2:30" s="1" customFormat="1" ht="14.1" customHeight="1" x14ac:dyDescent="0.2">
      <c r="B32" s="181" t="s">
        <v>6</v>
      </c>
      <c r="C32" s="204"/>
      <c r="D32" s="204"/>
      <c r="E32" s="204"/>
      <c r="F32" s="204"/>
      <c r="G32" s="204"/>
      <c r="H32" s="204"/>
      <c r="I32" s="204"/>
      <c r="J32" s="205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5"/>
      <c r="W32" s="5"/>
      <c r="X32" s="5"/>
      <c r="Y32" s="5"/>
      <c r="Z32" s="5"/>
      <c r="AA32" s="5"/>
      <c r="AB32" s="5"/>
      <c r="AC32" s="5"/>
      <c r="AD32" s="5"/>
    </row>
    <row r="33" spans="2:30" s="1" customFormat="1" ht="14.1" customHeight="1" x14ac:dyDescent="0.2">
      <c r="B33" s="156" t="s">
        <v>103</v>
      </c>
      <c r="C33" s="226"/>
      <c r="D33" s="226"/>
      <c r="E33" s="226"/>
      <c r="F33" s="226"/>
      <c r="G33" s="202"/>
      <c r="H33" s="202"/>
      <c r="I33" s="176">
        <f>SUM(C33:H33)</f>
        <v>0</v>
      </c>
      <c r="J33" s="229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5"/>
      <c r="W33" s="5"/>
      <c r="X33" s="5"/>
      <c r="Y33" s="5"/>
      <c r="Z33" s="5"/>
      <c r="AA33" s="5"/>
      <c r="AB33" s="5"/>
      <c r="AC33" s="5"/>
      <c r="AD33" s="5"/>
    </row>
    <row r="34" spans="2:30" s="1" customFormat="1" ht="14.1" customHeight="1" x14ac:dyDescent="0.2">
      <c r="B34" s="156" t="s">
        <v>8</v>
      </c>
      <c r="C34" s="226"/>
      <c r="D34" s="226"/>
      <c r="E34" s="226"/>
      <c r="F34" s="226"/>
      <c r="G34" s="202"/>
      <c r="H34" s="202"/>
      <c r="I34" s="176">
        <f>SUM(C34:H34)</f>
        <v>0</v>
      </c>
      <c r="J34" s="229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5"/>
      <c r="W34" s="5"/>
      <c r="X34" s="5"/>
      <c r="Y34" s="5"/>
      <c r="Z34" s="5"/>
      <c r="AA34" s="5"/>
      <c r="AB34" s="5"/>
      <c r="AC34" s="5"/>
      <c r="AD34" s="5"/>
    </row>
    <row r="35" spans="2:30" s="1" customFormat="1" ht="14.1" customHeight="1" thickBot="1" x14ac:dyDescent="0.25">
      <c r="B35" s="182" t="s">
        <v>30</v>
      </c>
      <c r="C35" s="215">
        <f>SUM(C33:C34)</f>
        <v>0</v>
      </c>
      <c r="D35" s="215">
        <f t="shared" ref="D35:H35" si="5">SUM(D33:D34)</f>
        <v>0</v>
      </c>
      <c r="E35" s="215">
        <f t="shared" si="5"/>
        <v>0</v>
      </c>
      <c r="F35" s="215">
        <f t="shared" si="5"/>
        <v>0</v>
      </c>
      <c r="G35" s="215">
        <f t="shared" si="5"/>
        <v>0</v>
      </c>
      <c r="H35" s="215">
        <f t="shared" si="5"/>
        <v>0</v>
      </c>
      <c r="I35" s="215">
        <f>SUM(I33:I34)</f>
        <v>0</v>
      </c>
      <c r="J35" s="231">
        <f>SUM(J33:J34)</f>
        <v>0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5"/>
      <c r="W35" s="5"/>
      <c r="X35" s="5"/>
      <c r="Y35" s="5"/>
      <c r="Z35" s="5"/>
      <c r="AA35" s="5"/>
      <c r="AB35" s="5"/>
      <c r="AC35" s="5"/>
      <c r="AD35" s="5"/>
    </row>
    <row r="36" spans="2:30" ht="14.1" customHeight="1" thickBot="1" x14ac:dyDescent="0.25">
      <c r="B36" s="175"/>
      <c r="C36" s="203"/>
      <c r="D36" s="203"/>
      <c r="E36" s="203"/>
      <c r="F36" s="203"/>
      <c r="G36" s="203"/>
      <c r="H36" s="203"/>
      <c r="I36" s="203"/>
      <c r="J36" s="203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2:30" s="1" customFormat="1" ht="14.1" customHeight="1" x14ac:dyDescent="0.2">
      <c r="B37" s="158" t="s">
        <v>2</v>
      </c>
      <c r="C37" s="204"/>
      <c r="D37" s="204"/>
      <c r="E37" s="204"/>
      <c r="F37" s="204"/>
      <c r="G37" s="204"/>
      <c r="H37" s="204"/>
      <c r="I37" s="204"/>
      <c r="J37" s="205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5"/>
      <c r="W37" s="5"/>
      <c r="X37" s="5"/>
      <c r="Y37" s="5"/>
      <c r="Z37" s="5"/>
      <c r="AA37" s="5"/>
      <c r="AB37" s="5"/>
      <c r="AC37" s="5"/>
      <c r="AD37" s="5"/>
    </row>
    <row r="38" spans="2:30" s="1" customFormat="1" ht="14.1" customHeight="1" x14ac:dyDescent="0.2">
      <c r="B38" s="156" t="s">
        <v>103</v>
      </c>
      <c r="C38" s="226"/>
      <c r="D38" s="226"/>
      <c r="E38" s="226"/>
      <c r="F38" s="226"/>
      <c r="G38" s="202"/>
      <c r="H38" s="202"/>
      <c r="I38" s="176">
        <f>SUM(C38:H38)</f>
        <v>0</v>
      </c>
      <c r="J38" s="229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5"/>
      <c r="W38" s="5"/>
      <c r="X38" s="5"/>
      <c r="Y38" s="5"/>
      <c r="Z38" s="5"/>
      <c r="AA38" s="5"/>
      <c r="AB38" s="5"/>
      <c r="AC38" s="5"/>
      <c r="AD38" s="5"/>
    </row>
    <row r="39" spans="2:30" s="1" customFormat="1" ht="14.1" customHeight="1" x14ac:dyDescent="0.2">
      <c r="B39" s="156" t="s">
        <v>8</v>
      </c>
      <c r="C39" s="226"/>
      <c r="D39" s="226"/>
      <c r="E39" s="226"/>
      <c r="F39" s="226"/>
      <c r="G39" s="202"/>
      <c r="H39" s="202"/>
      <c r="I39" s="176">
        <f>SUM(C39:H39)</f>
        <v>0</v>
      </c>
      <c r="J39" s="229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5"/>
      <c r="W39" s="5"/>
      <c r="X39" s="5"/>
      <c r="Y39" s="5"/>
      <c r="Z39" s="5"/>
      <c r="AA39" s="5"/>
      <c r="AB39" s="5"/>
      <c r="AC39" s="5"/>
      <c r="AD39" s="5"/>
    </row>
    <row r="40" spans="2:30" s="1" customFormat="1" ht="14.1" customHeight="1" thickBot="1" x14ac:dyDescent="0.25">
      <c r="B40" s="180" t="s">
        <v>3</v>
      </c>
      <c r="C40" s="215">
        <f>SUM(C38:C39)</f>
        <v>0</v>
      </c>
      <c r="D40" s="215">
        <f t="shared" ref="D40:I40" si="6">SUM(D38:D39)</f>
        <v>0</v>
      </c>
      <c r="E40" s="215">
        <f t="shared" si="6"/>
        <v>0</v>
      </c>
      <c r="F40" s="215">
        <f t="shared" si="6"/>
        <v>0</v>
      </c>
      <c r="G40" s="215">
        <f t="shared" si="6"/>
        <v>0</v>
      </c>
      <c r="H40" s="215">
        <f t="shared" si="6"/>
        <v>0</v>
      </c>
      <c r="I40" s="215">
        <f t="shared" si="6"/>
        <v>0</v>
      </c>
      <c r="J40" s="231">
        <f>SUM(J38:J39)</f>
        <v>0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5"/>
      <c r="W40" s="5"/>
      <c r="X40" s="5"/>
      <c r="Y40" s="5"/>
      <c r="Z40" s="5"/>
      <c r="AA40" s="5"/>
      <c r="AB40" s="5"/>
      <c r="AC40" s="5"/>
      <c r="AD40" s="5"/>
    </row>
    <row r="41" spans="2:30" ht="14.1" customHeight="1" thickBot="1" x14ac:dyDescent="0.25">
      <c r="B41" s="159"/>
      <c r="C41" s="203"/>
      <c r="D41" s="203"/>
      <c r="E41" s="203"/>
      <c r="F41" s="203"/>
      <c r="G41" s="203"/>
      <c r="H41" s="203"/>
      <c r="I41" s="203"/>
      <c r="J41" s="203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2:30" s="1" customFormat="1" ht="14.1" customHeight="1" thickBot="1" x14ac:dyDescent="0.25">
      <c r="B42" s="184" t="s">
        <v>95</v>
      </c>
      <c r="C42" s="206">
        <f>SUM(C10+C15+C20+C25+C30+C35+C40)</f>
        <v>0</v>
      </c>
      <c r="D42" s="206">
        <f t="shared" ref="D42:H42" si="7">SUM(D10+D15+D20+D25+D30+D35+D40)</f>
        <v>0</v>
      </c>
      <c r="E42" s="206">
        <f t="shared" si="7"/>
        <v>0</v>
      </c>
      <c r="F42" s="206">
        <f t="shared" si="7"/>
        <v>0</v>
      </c>
      <c r="G42" s="206">
        <f t="shared" si="7"/>
        <v>0</v>
      </c>
      <c r="H42" s="206">
        <f t="shared" si="7"/>
        <v>0</v>
      </c>
      <c r="I42" s="206">
        <f t="shared" ref="I42" si="8">SUM(I10+I15+I20+I25+I30+I35+I40)</f>
        <v>0</v>
      </c>
      <c r="J42" s="207">
        <f>SUM(J10+J15+J20+J25+J30+J35+J40)</f>
        <v>0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5"/>
      <c r="W42" s="5"/>
      <c r="X42" s="5"/>
      <c r="Y42" s="5"/>
      <c r="Z42" s="5"/>
      <c r="AA42" s="5"/>
      <c r="AB42" s="5"/>
      <c r="AC42" s="5"/>
      <c r="AD42" s="5"/>
    </row>
    <row r="43" spans="2:30" s="2" customFormat="1" ht="14.1" customHeight="1" x14ac:dyDescent="0.2">
      <c r="B43" s="163"/>
      <c r="C43" s="208"/>
      <c r="D43" s="208"/>
      <c r="E43" s="208"/>
      <c r="F43" s="208"/>
      <c r="G43" s="208"/>
      <c r="H43" s="208"/>
      <c r="I43" s="208"/>
      <c r="J43" s="208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7"/>
      <c r="W43" s="7"/>
      <c r="X43" s="7"/>
      <c r="Y43" s="7"/>
      <c r="Z43" s="7"/>
      <c r="AA43" s="7"/>
      <c r="AB43" s="7"/>
      <c r="AC43" s="7"/>
      <c r="AD43" s="7"/>
    </row>
    <row r="44" spans="2:30" s="2" customFormat="1" ht="14.1" customHeight="1" x14ac:dyDescent="0.25">
      <c r="B44" s="321" t="s">
        <v>132</v>
      </c>
      <c r="C44" s="322"/>
      <c r="D44" s="322"/>
      <c r="E44" s="322"/>
      <c r="F44" s="322"/>
      <c r="G44" s="322"/>
      <c r="H44" s="322"/>
      <c r="I44" s="322"/>
      <c r="J44" s="323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7"/>
      <c r="W44" s="7"/>
      <c r="X44" s="7"/>
      <c r="Y44" s="7"/>
      <c r="Z44" s="7"/>
      <c r="AA44" s="7"/>
      <c r="AB44" s="7"/>
      <c r="AC44" s="7"/>
      <c r="AD44" s="7"/>
    </row>
    <row r="45" spans="2:30" s="2" customFormat="1" ht="14.1" customHeight="1" x14ac:dyDescent="0.2">
      <c r="B45" s="163"/>
      <c r="C45" s="208"/>
      <c r="D45" s="208"/>
      <c r="E45" s="208"/>
      <c r="F45" s="208"/>
      <c r="G45" s="208"/>
      <c r="H45" s="208"/>
      <c r="I45" s="208"/>
      <c r="J45" s="208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7"/>
      <c r="W45" s="7"/>
      <c r="X45" s="7"/>
      <c r="Y45" s="7"/>
      <c r="Z45" s="7"/>
      <c r="AA45" s="7"/>
      <c r="AB45" s="7"/>
      <c r="AC45" s="7"/>
      <c r="AD45" s="7"/>
    </row>
    <row r="46" spans="2:30" s="2" customFormat="1" ht="14.1" customHeight="1" x14ac:dyDescent="0.2">
      <c r="B46" s="261" t="s">
        <v>16</v>
      </c>
      <c r="C46" s="230"/>
      <c r="D46" s="208"/>
      <c r="E46" s="208"/>
      <c r="F46" s="208"/>
      <c r="G46" s="208"/>
      <c r="H46" s="208"/>
      <c r="I46" s="208"/>
      <c r="J46" s="208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7"/>
      <c r="W46" s="7"/>
      <c r="X46" s="7"/>
      <c r="Y46" s="7"/>
      <c r="Z46" s="7"/>
      <c r="AA46" s="7"/>
      <c r="AB46" s="7"/>
      <c r="AC46" s="7"/>
      <c r="AD46" s="7"/>
    </row>
    <row r="47" spans="2:30" s="1" customFormat="1" ht="14.1" customHeight="1" thickBot="1" x14ac:dyDescent="0.25">
      <c r="B47" s="101"/>
      <c r="C47" s="209"/>
      <c r="D47" s="209"/>
      <c r="E47" s="209"/>
      <c r="F47" s="209"/>
      <c r="G47" s="209"/>
      <c r="H47" s="209"/>
      <c r="I47" s="209"/>
      <c r="J47" s="209"/>
      <c r="K47" s="102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5"/>
      <c r="W47" s="5"/>
      <c r="X47" s="5"/>
      <c r="Y47" s="5"/>
      <c r="Z47" s="5"/>
      <c r="AA47" s="5"/>
      <c r="AB47" s="5"/>
      <c r="AC47" s="5"/>
      <c r="AD47" s="5"/>
    </row>
    <row r="48" spans="2:30" s="1" customFormat="1" ht="14.1" customHeight="1" x14ac:dyDescent="0.2">
      <c r="B48" s="155" t="s">
        <v>104</v>
      </c>
      <c r="C48" s="210">
        <f>'RFP Budget Personnel Detail'!E61</f>
        <v>0</v>
      </c>
      <c r="D48" s="210">
        <f>'RFP Budget Personnel Detail'!I61</f>
        <v>0</v>
      </c>
      <c r="E48" s="210">
        <f>'RFP Budget Personnel Detail'!M61</f>
        <v>0</v>
      </c>
      <c r="F48" s="210">
        <f>'RFP Budget Personnel Detail'!Q61</f>
        <v>0</v>
      </c>
      <c r="G48" s="210">
        <f>'RFP Budget Personnel Detail'!U61</f>
        <v>0</v>
      </c>
      <c r="H48" s="210">
        <f>'RFP Budget Personnel Detail'!Y61</f>
        <v>0</v>
      </c>
      <c r="I48" s="210">
        <f>SUM(C48:H48)</f>
        <v>0</v>
      </c>
      <c r="J48" s="211">
        <f>'RFP Budget Personnel Detail'!AL61</f>
        <v>0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5"/>
      <c r="W48" s="5"/>
      <c r="X48" s="5"/>
      <c r="Y48" s="5"/>
      <c r="Z48" s="5"/>
      <c r="AA48" s="5"/>
      <c r="AB48" s="5"/>
      <c r="AC48" s="5"/>
      <c r="AD48" s="5"/>
    </row>
    <row r="49" spans="2:30" s="1" customFormat="1" ht="14.1" customHeight="1" thickBot="1" x14ac:dyDescent="0.25">
      <c r="B49" s="156" t="s">
        <v>107</v>
      </c>
      <c r="C49" s="264">
        <f t="shared" ref="C49:J49" si="9">C8+C13+C18+C23+C28+C33+C38</f>
        <v>0</v>
      </c>
      <c r="D49" s="264">
        <f t="shared" si="9"/>
        <v>0</v>
      </c>
      <c r="E49" s="264">
        <f t="shared" si="9"/>
        <v>0</v>
      </c>
      <c r="F49" s="264">
        <f t="shared" si="9"/>
        <v>0</v>
      </c>
      <c r="G49" s="264">
        <f t="shared" si="9"/>
        <v>0</v>
      </c>
      <c r="H49" s="264">
        <f t="shared" si="9"/>
        <v>0</v>
      </c>
      <c r="I49" s="264">
        <f t="shared" si="9"/>
        <v>0</v>
      </c>
      <c r="J49" s="265">
        <f t="shared" si="9"/>
        <v>0</v>
      </c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5"/>
      <c r="W49" s="5"/>
      <c r="X49" s="5"/>
      <c r="Y49" s="5"/>
      <c r="Z49" s="5"/>
      <c r="AA49" s="5"/>
      <c r="AB49" s="5"/>
      <c r="AC49" s="5"/>
      <c r="AD49" s="5"/>
    </row>
    <row r="50" spans="2:30" s="1" customFormat="1" ht="14.1" customHeight="1" x14ac:dyDescent="0.2">
      <c r="B50" s="156" t="s">
        <v>108</v>
      </c>
      <c r="C50" s="263">
        <f>SUM(C48:C49)</f>
        <v>0</v>
      </c>
      <c r="D50" s="263">
        <f>SUM(D48:D49)</f>
        <v>0</v>
      </c>
      <c r="E50" s="263">
        <f t="shared" ref="E50:I50" si="10">SUM(E48:E49)</f>
        <v>0</v>
      </c>
      <c r="F50" s="263">
        <f t="shared" si="10"/>
        <v>0</v>
      </c>
      <c r="G50" s="263">
        <f t="shared" si="10"/>
        <v>0</v>
      </c>
      <c r="H50" s="263">
        <f t="shared" si="10"/>
        <v>0</v>
      </c>
      <c r="I50" s="263">
        <f t="shared" si="10"/>
        <v>0</v>
      </c>
      <c r="J50" s="188">
        <f>SUM(J48:J49)</f>
        <v>0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5"/>
      <c r="W50" s="5"/>
      <c r="X50" s="5"/>
      <c r="Y50" s="5"/>
      <c r="Z50" s="5"/>
      <c r="AA50" s="5"/>
      <c r="AB50" s="5"/>
      <c r="AC50" s="5"/>
      <c r="AD50" s="5"/>
    </row>
    <row r="51" spans="2:30" s="1" customFormat="1" ht="14.1" customHeight="1" thickBot="1" x14ac:dyDescent="0.25">
      <c r="B51" s="262" t="s">
        <v>105</v>
      </c>
      <c r="C51" s="268">
        <f t="shared" ref="C51:J51" si="11">SUM(C50*$C$46)</f>
        <v>0</v>
      </c>
      <c r="D51" s="268">
        <f t="shared" si="11"/>
        <v>0</v>
      </c>
      <c r="E51" s="268">
        <f t="shared" si="11"/>
        <v>0</v>
      </c>
      <c r="F51" s="268">
        <f t="shared" si="11"/>
        <v>0</v>
      </c>
      <c r="G51" s="268">
        <f t="shared" si="11"/>
        <v>0</v>
      </c>
      <c r="H51" s="268">
        <f t="shared" si="11"/>
        <v>0</v>
      </c>
      <c r="I51" s="268">
        <f t="shared" si="11"/>
        <v>0</v>
      </c>
      <c r="J51" s="269">
        <f t="shared" si="11"/>
        <v>0</v>
      </c>
      <c r="K51" s="270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5"/>
      <c r="W51" s="5"/>
      <c r="X51" s="5"/>
      <c r="Y51" s="5"/>
      <c r="Z51" s="5"/>
      <c r="AA51" s="5"/>
      <c r="AB51" s="5"/>
      <c r="AC51" s="5"/>
      <c r="AD51" s="5"/>
    </row>
    <row r="52" spans="2:30" s="1" customFormat="1" ht="14.1" customHeight="1" thickBot="1" x14ac:dyDescent="0.25">
      <c r="B52" s="160" t="s">
        <v>106</v>
      </c>
      <c r="C52" s="266">
        <f t="shared" ref="C52:I52" si="12">C50+C51</f>
        <v>0</v>
      </c>
      <c r="D52" s="266">
        <f t="shared" si="12"/>
        <v>0</v>
      </c>
      <c r="E52" s="266">
        <f t="shared" si="12"/>
        <v>0</v>
      </c>
      <c r="F52" s="266">
        <f t="shared" si="12"/>
        <v>0</v>
      </c>
      <c r="G52" s="266">
        <f t="shared" si="12"/>
        <v>0</v>
      </c>
      <c r="H52" s="266">
        <f t="shared" si="12"/>
        <v>0</v>
      </c>
      <c r="I52" s="266">
        <f t="shared" si="12"/>
        <v>0</v>
      </c>
      <c r="J52" s="267">
        <f>SUM(J50+J51)</f>
        <v>0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5"/>
      <c r="W52" s="5"/>
      <c r="X52" s="5"/>
      <c r="Y52" s="5"/>
      <c r="Z52" s="5"/>
      <c r="AA52" s="5"/>
      <c r="AB52" s="5"/>
      <c r="AC52" s="5"/>
      <c r="AD52" s="5"/>
    </row>
    <row r="53" spans="2:30" ht="14.1" customHeight="1" thickBot="1" x14ac:dyDescent="0.25">
      <c r="C53" s="190"/>
      <c r="D53" s="190"/>
      <c r="E53" s="190"/>
      <c r="F53" s="190"/>
      <c r="G53" s="190"/>
      <c r="H53" s="190"/>
      <c r="I53" s="190"/>
      <c r="J53" s="190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2:30" s="1" customFormat="1" ht="14.1" customHeight="1" x14ac:dyDescent="0.2">
      <c r="B54" s="155" t="s">
        <v>28</v>
      </c>
      <c r="C54" s="210">
        <f>'RFP Budget Personnel Detail'!G61</f>
        <v>0</v>
      </c>
      <c r="D54" s="210">
        <f>'RFP Budget Personnel Detail'!K61</f>
        <v>0</v>
      </c>
      <c r="E54" s="210">
        <f>'RFP Budget Personnel Detail'!O61</f>
        <v>0</v>
      </c>
      <c r="F54" s="210">
        <f>'RFP Budget Personnel Detail'!S61</f>
        <v>0</v>
      </c>
      <c r="G54" s="210">
        <f>'RFP Budget Personnel Detail'!W61</f>
        <v>0</v>
      </c>
      <c r="H54" s="210">
        <f>'RFP Budget Personnel Detail'!AA61</f>
        <v>0</v>
      </c>
      <c r="I54" s="210">
        <f t="shared" ref="I54:I55" si="13">SUM(C54:H54)</f>
        <v>0</v>
      </c>
      <c r="J54" s="211">
        <f>'RFP Budget Personnel Detail'!AN61</f>
        <v>0</v>
      </c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5"/>
      <c r="W54" s="5"/>
      <c r="X54" s="5"/>
      <c r="Y54" s="5"/>
      <c r="Z54" s="5"/>
      <c r="AA54" s="5"/>
      <c r="AB54" s="5"/>
      <c r="AC54" s="5"/>
      <c r="AD54" s="5"/>
    </row>
    <row r="55" spans="2:30" s="1" customFormat="1" ht="14.1" customHeight="1" thickBot="1" x14ac:dyDescent="0.25">
      <c r="B55" s="156" t="s">
        <v>19</v>
      </c>
      <c r="C55" s="264">
        <f t="shared" ref="C55:H55" si="14">C9+C14+C19+C24+C29+C34+C39</f>
        <v>0</v>
      </c>
      <c r="D55" s="264">
        <f t="shared" si="14"/>
        <v>0</v>
      </c>
      <c r="E55" s="264">
        <f t="shared" si="14"/>
        <v>0</v>
      </c>
      <c r="F55" s="264">
        <f t="shared" si="14"/>
        <v>0</v>
      </c>
      <c r="G55" s="264">
        <f t="shared" si="14"/>
        <v>0</v>
      </c>
      <c r="H55" s="264">
        <f t="shared" si="14"/>
        <v>0</v>
      </c>
      <c r="I55" s="264">
        <f t="shared" si="13"/>
        <v>0</v>
      </c>
      <c r="J55" s="265">
        <f>J9+J14+J19+J24+J29+J34+J39</f>
        <v>0</v>
      </c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5"/>
      <c r="W55" s="5"/>
      <c r="X55" s="5"/>
      <c r="Y55" s="5"/>
      <c r="Z55" s="5"/>
      <c r="AA55" s="5"/>
      <c r="AB55" s="5"/>
      <c r="AC55" s="5"/>
      <c r="AD55" s="5"/>
    </row>
    <row r="56" spans="2:30" s="1" customFormat="1" ht="14.1" customHeight="1" x14ac:dyDescent="0.2">
      <c r="B56" s="156" t="s">
        <v>109</v>
      </c>
      <c r="C56" s="263">
        <f>SUM(C54:C55)</f>
        <v>0</v>
      </c>
      <c r="D56" s="263">
        <f t="shared" ref="D56:I56" si="15">SUM(D54:D55)</f>
        <v>0</v>
      </c>
      <c r="E56" s="263">
        <f t="shared" si="15"/>
        <v>0</v>
      </c>
      <c r="F56" s="263">
        <f t="shared" si="15"/>
        <v>0</v>
      </c>
      <c r="G56" s="263">
        <f t="shared" si="15"/>
        <v>0</v>
      </c>
      <c r="H56" s="263">
        <f t="shared" si="15"/>
        <v>0</v>
      </c>
      <c r="I56" s="263">
        <f t="shared" si="15"/>
        <v>0</v>
      </c>
      <c r="J56" s="188">
        <f>SUM(J54:J55)</f>
        <v>0</v>
      </c>
      <c r="K56" s="27"/>
      <c r="L56" s="27"/>
      <c r="M56" s="27"/>
      <c r="N56" s="13"/>
      <c r="O56" s="27"/>
      <c r="P56" s="27"/>
      <c r="Q56" s="27"/>
      <c r="R56" s="27"/>
      <c r="S56" s="27"/>
      <c r="T56" s="27"/>
      <c r="U56" s="27"/>
      <c r="V56" s="5"/>
      <c r="W56" s="5"/>
      <c r="X56" s="5"/>
      <c r="Y56" s="5"/>
      <c r="Z56" s="5"/>
      <c r="AA56" s="5"/>
      <c r="AB56" s="5"/>
      <c r="AC56" s="5"/>
      <c r="AD56" s="5"/>
    </row>
    <row r="57" spans="2:30" s="1" customFormat="1" ht="14.1" customHeight="1" thickBot="1" x14ac:dyDescent="0.25">
      <c r="B57" s="272" t="s">
        <v>20</v>
      </c>
      <c r="C57" s="268">
        <f t="shared" ref="C57:J57" si="16">SUM(C56*$C$46)</f>
        <v>0</v>
      </c>
      <c r="D57" s="268">
        <f t="shared" si="16"/>
        <v>0</v>
      </c>
      <c r="E57" s="268">
        <f t="shared" si="16"/>
        <v>0</v>
      </c>
      <c r="F57" s="268">
        <f t="shared" si="16"/>
        <v>0</v>
      </c>
      <c r="G57" s="268">
        <f t="shared" si="16"/>
        <v>0</v>
      </c>
      <c r="H57" s="268">
        <f t="shared" si="16"/>
        <v>0</v>
      </c>
      <c r="I57" s="268">
        <f t="shared" si="16"/>
        <v>0</v>
      </c>
      <c r="J57" s="269">
        <f t="shared" si="16"/>
        <v>0</v>
      </c>
      <c r="K57" s="271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5"/>
      <c r="W57" s="5"/>
      <c r="X57" s="5"/>
      <c r="Y57" s="5"/>
      <c r="Z57" s="5"/>
      <c r="AA57" s="5"/>
      <c r="AB57" s="5"/>
      <c r="AC57" s="5"/>
      <c r="AD57" s="5"/>
    </row>
    <row r="58" spans="2:30" s="1" customFormat="1" ht="14.1" customHeight="1" thickBot="1" x14ac:dyDescent="0.25">
      <c r="B58" s="160" t="s">
        <v>10</v>
      </c>
      <c r="C58" s="266">
        <f t="shared" ref="C58:J58" si="17">C56+C57</f>
        <v>0</v>
      </c>
      <c r="D58" s="266">
        <f t="shared" si="17"/>
        <v>0</v>
      </c>
      <c r="E58" s="266">
        <f t="shared" si="17"/>
        <v>0</v>
      </c>
      <c r="F58" s="266">
        <f t="shared" si="17"/>
        <v>0</v>
      </c>
      <c r="G58" s="266">
        <f t="shared" si="17"/>
        <v>0</v>
      </c>
      <c r="H58" s="266">
        <f t="shared" si="17"/>
        <v>0</v>
      </c>
      <c r="I58" s="266">
        <f t="shared" si="17"/>
        <v>0</v>
      </c>
      <c r="J58" s="267">
        <f t="shared" si="17"/>
        <v>0</v>
      </c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5"/>
      <c r="W58" s="5"/>
      <c r="X58" s="5"/>
      <c r="Y58" s="5"/>
      <c r="Z58" s="5"/>
      <c r="AA58" s="5"/>
      <c r="AB58" s="5"/>
      <c r="AC58" s="5"/>
      <c r="AD58" s="5"/>
    </row>
    <row r="59" spans="2:30" ht="14.1" customHeight="1" thickBot="1" x14ac:dyDescent="0.25">
      <c r="C59" s="190"/>
      <c r="D59" s="190"/>
      <c r="E59" s="190"/>
      <c r="F59" s="190"/>
      <c r="G59" s="190"/>
      <c r="H59" s="190"/>
      <c r="I59" s="190"/>
      <c r="J59" s="190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2:30" s="1" customFormat="1" ht="14.1" customHeight="1" x14ac:dyDescent="0.2">
      <c r="B60" s="155" t="s">
        <v>110</v>
      </c>
      <c r="C60" s="210">
        <f t="shared" ref="C60:I60" si="18">SUM(C52+C58)</f>
        <v>0</v>
      </c>
      <c r="D60" s="210">
        <f t="shared" si="18"/>
        <v>0</v>
      </c>
      <c r="E60" s="210">
        <f t="shared" si="18"/>
        <v>0</v>
      </c>
      <c r="F60" s="210">
        <f t="shared" si="18"/>
        <v>0</v>
      </c>
      <c r="G60" s="210">
        <f t="shared" si="18"/>
        <v>0</v>
      </c>
      <c r="H60" s="210">
        <f t="shared" si="18"/>
        <v>0</v>
      </c>
      <c r="I60" s="210">
        <f t="shared" si="18"/>
        <v>0</v>
      </c>
      <c r="J60" s="212">
        <f>J52+J58</f>
        <v>0</v>
      </c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5"/>
      <c r="W60" s="5"/>
      <c r="X60" s="5"/>
      <c r="Y60" s="5"/>
      <c r="Z60" s="5"/>
      <c r="AA60" s="5"/>
      <c r="AB60" s="5"/>
      <c r="AC60" s="5"/>
      <c r="AD60" s="5"/>
    </row>
    <row r="61" spans="2:30" s="1" customFormat="1" ht="14.1" customHeight="1" x14ac:dyDescent="0.2">
      <c r="B61" s="157" t="s">
        <v>101</v>
      </c>
      <c r="C61" s="232"/>
      <c r="D61" s="232"/>
      <c r="E61" s="235"/>
      <c r="F61" s="232"/>
      <c r="G61" s="213"/>
      <c r="H61" s="213"/>
      <c r="I61" s="177">
        <f>SUM(C61:H61)</f>
        <v>0</v>
      </c>
      <c r="J61" s="214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5"/>
      <c r="W61" s="5"/>
      <c r="X61" s="5"/>
      <c r="Y61" s="5"/>
      <c r="Z61" s="5"/>
      <c r="AA61" s="5"/>
      <c r="AB61" s="5"/>
      <c r="AC61" s="5"/>
      <c r="AD61" s="5"/>
    </row>
    <row r="62" spans="2:30" s="1" customFormat="1" ht="14.1" customHeight="1" thickBot="1" x14ac:dyDescent="0.25">
      <c r="B62" s="160" t="s">
        <v>29</v>
      </c>
      <c r="C62" s="215">
        <f>SUM(C60:C61)</f>
        <v>0</v>
      </c>
      <c r="D62" s="215">
        <f t="shared" ref="D62:I62" si="19">SUM(D60:D61)</f>
        <v>0</v>
      </c>
      <c r="E62" s="215">
        <f t="shared" si="19"/>
        <v>0</v>
      </c>
      <c r="F62" s="215">
        <f t="shared" si="19"/>
        <v>0</v>
      </c>
      <c r="G62" s="215">
        <f t="shared" si="19"/>
        <v>0</v>
      </c>
      <c r="H62" s="215">
        <f t="shared" si="19"/>
        <v>0</v>
      </c>
      <c r="I62" s="215">
        <f t="shared" si="19"/>
        <v>0</v>
      </c>
      <c r="J62" s="216">
        <f>J52+J58</f>
        <v>0</v>
      </c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5"/>
      <c r="W62" s="5"/>
      <c r="X62" s="5"/>
      <c r="Y62" s="5"/>
      <c r="Z62" s="5"/>
      <c r="AA62" s="5"/>
      <c r="AB62" s="5"/>
      <c r="AC62" s="5"/>
      <c r="AD62" s="5"/>
    </row>
    <row r="63" spans="2:30" s="1" customFormat="1" ht="14.1" customHeight="1" thickBot="1" x14ac:dyDescent="0.25">
      <c r="B63" s="5"/>
      <c r="C63" s="5"/>
      <c r="D63" s="5"/>
      <c r="E63" s="5"/>
      <c r="F63" s="5"/>
      <c r="G63" s="5"/>
      <c r="H63" s="5"/>
      <c r="I63" s="5"/>
      <c r="J63" s="21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5"/>
      <c r="W63" s="5"/>
      <c r="X63" s="5"/>
      <c r="Y63" s="5"/>
      <c r="Z63" s="5"/>
      <c r="AA63" s="5"/>
      <c r="AB63" s="5"/>
      <c r="AC63" s="5"/>
      <c r="AD63" s="5"/>
    </row>
    <row r="64" spans="2:30" s="1" customFormat="1" ht="14.1" customHeight="1" x14ac:dyDescent="0.2">
      <c r="B64" s="164" t="s">
        <v>123</v>
      </c>
      <c r="C64" s="273" t="str">
        <f>IFERROR(((C51+C57+C61)/C62),"-")</f>
        <v>-</v>
      </c>
      <c r="D64" s="273" t="str">
        <f t="shared" ref="D64:H64" si="20">IFERROR(((D51+D57+D61)/D62),"-")</f>
        <v>-</v>
      </c>
      <c r="E64" s="273" t="str">
        <f t="shared" si="20"/>
        <v>-</v>
      </c>
      <c r="F64" s="273" t="str">
        <f t="shared" si="20"/>
        <v>-</v>
      </c>
      <c r="G64" s="274" t="str">
        <f t="shared" si="20"/>
        <v>-</v>
      </c>
      <c r="H64" s="274" t="str">
        <f t="shared" si="20"/>
        <v>-</v>
      </c>
      <c r="I64" s="275"/>
      <c r="J64" s="276"/>
      <c r="K64" s="34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5"/>
      <c r="W64" s="5"/>
      <c r="X64" s="5"/>
      <c r="Y64" s="5"/>
      <c r="Z64" s="5"/>
      <c r="AA64" s="5"/>
      <c r="AB64" s="5"/>
      <c r="AC64" s="5"/>
      <c r="AD64" s="5"/>
    </row>
    <row r="65" spans="2:30" s="1" customFormat="1" ht="14.1" customHeight="1" thickBot="1" x14ac:dyDescent="0.25">
      <c r="B65" s="165" t="s">
        <v>124</v>
      </c>
      <c r="C65" s="277" t="str">
        <f>IFERROR(C52/C62,"-")</f>
        <v>-</v>
      </c>
      <c r="D65" s="277" t="str">
        <f t="shared" ref="D65:H65" si="21">IFERROR(D52/D62,"-")</f>
        <v>-</v>
      </c>
      <c r="E65" s="277" t="str">
        <f t="shared" si="21"/>
        <v>-</v>
      </c>
      <c r="F65" s="277" t="str">
        <f t="shared" si="21"/>
        <v>-</v>
      </c>
      <c r="G65" s="278" t="str">
        <f t="shared" si="21"/>
        <v>-</v>
      </c>
      <c r="H65" s="278" t="str">
        <f t="shared" si="21"/>
        <v>-</v>
      </c>
      <c r="I65" s="279"/>
      <c r="J65" s="280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5"/>
      <c r="W65" s="5"/>
      <c r="X65" s="5"/>
      <c r="Y65" s="5"/>
      <c r="Z65" s="5"/>
      <c r="AA65" s="5"/>
      <c r="AB65" s="5"/>
      <c r="AC65" s="5"/>
      <c r="AD65" s="5"/>
    </row>
    <row r="66" spans="2:30" s="1" customFormat="1" ht="14.1" customHeight="1" x14ac:dyDescent="0.2">
      <c r="B66" s="5"/>
      <c r="C66" s="5"/>
      <c r="D66" s="5"/>
      <c r="E66" s="5"/>
      <c r="F66" s="5"/>
      <c r="G66" s="5"/>
      <c r="H66" s="5"/>
      <c r="I66" s="5"/>
      <c r="J66" s="90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5"/>
      <c r="W66" s="5"/>
      <c r="X66" s="5"/>
      <c r="Y66" s="5"/>
      <c r="Z66" s="5"/>
      <c r="AA66" s="5"/>
      <c r="AB66" s="5"/>
      <c r="AC66" s="5"/>
      <c r="AD66" s="5"/>
    </row>
    <row r="67" spans="2:30" s="1" customFormat="1" ht="14.1" customHeight="1" x14ac:dyDescent="0.2">
      <c r="B67" s="5"/>
      <c r="C67" s="5"/>
      <c r="D67" s="5"/>
      <c r="E67" s="5"/>
      <c r="F67" s="5"/>
      <c r="G67" s="5"/>
      <c r="H67" s="5"/>
      <c r="I67" s="5"/>
      <c r="J67" s="90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5"/>
      <c r="W67" s="5"/>
      <c r="X67" s="5"/>
      <c r="Y67" s="5"/>
      <c r="Z67" s="5"/>
      <c r="AA67" s="5"/>
      <c r="AB67" s="5"/>
      <c r="AC67" s="5"/>
      <c r="AD67" s="5"/>
    </row>
    <row r="68" spans="2:30" s="1" customFormat="1" ht="14.1" customHeight="1" x14ac:dyDescent="0.2">
      <c r="B68" s="5"/>
      <c r="C68" s="5"/>
      <c r="D68" s="5"/>
      <c r="E68" s="5"/>
      <c r="F68" s="5"/>
      <c r="G68" s="5"/>
      <c r="H68" s="5"/>
      <c r="I68" s="5"/>
      <c r="J68" s="90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5"/>
      <c r="W68" s="5"/>
      <c r="X68" s="5"/>
      <c r="Y68" s="5"/>
      <c r="Z68" s="5"/>
      <c r="AA68" s="5"/>
      <c r="AB68" s="5"/>
      <c r="AC68" s="5"/>
      <c r="AD68" s="5"/>
    </row>
    <row r="69" spans="2:30" s="1" customFormat="1" ht="14.1" customHeight="1" x14ac:dyDescent="0.2">
      <c r="B69" s="5"/>
      <c r="C69" s="5"/>
      <c r="D69" s="5"/>
      <c r="E69" s="5"/>
      <c r="F69" s="5"/>
      <c r="G69" s="5"/>
      <c r="H69" s="5"/>
      <c r="I69" s="5"/>
      <c r="J69" s="90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5"/>
      <c r="W69" s="5"/>
      <c r="X69" s="5"/>
      <c r="Y69" s="5"/>
      <c r="Z69" s="5"/>
      <c r="AA69" s="5"/>
      <c r="AB69" s="5"/>
      <c r="AC69" s="5"/>
      <c r="AD69" s="5"/>
    </row>
    <row r="70" spans="2:30" s="1" customFormat="1" ht="14.1" customHeight="1" x14ac:dyDescent="0.2">
      <c r="B70" s="5"/>
      <c r="C70" s="5"/>
      <c r="D70" s="5"/>
      <c r="E70" s="5"/>
      <c r="F70" s="5"/>
      <c r="G70" s="5"/>
      <c r="H70" s="5"/>
      <c r="I70" s="5"/>
      <c r="J70" s="90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5"/>
      <c r="W70" s="5"/>
      <c r="X70" s="5"/>
      <c r="Y70" s="5"/>
      <c r="Z70" s="5"/>
      <c r="AA70" s="5"/>
      <c r="AB70" s="5"/>
      <c r="AC70" s="5"/>
      <c r="AD70" s="5"/>
    </row>
    <row r="71" spans="2:30" s="1" customFormat="1" ht="14.1" customHeight="1" x14ac:dyDescent="0.2">
      <c r="B71" s="5"/>
      <c r="C71" s="5"/>
      <c r="D71" s="5"/>
      <c r="E71" s="5"/>
      <c r="F71" s="5"/>
      <c r="G71" s="5"/>
      <c r="H71" s="5"/>
      <c r="I71" s="5"/>
      <c r="J71" s="90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5"/>
      <c r="W71" s="5"/>
      <c r="X71" s="5"/>
      <c r="Y71" s="5"/>
      <c r="Z71" s="5"/>
      <c r="AA71" s="5"/>
      <c r="AB71" s="5"/>
      <c r="AC71" s="5"/>
      <c r="AD71" s="5"/>
    </row>
    <row r="72" spans="2:30" s="1" customFormat="1" ht="14.1" customHeight="1" x14ac:dyDescent="0.2">
      <c r="B72" s="5"/>
      <c r="C72" s="5"/>
      <c r="D72" s="5"/>
      <c r="E72" s="5"/>
      <c r="F72" s="5"/>
      <c r="G72" s="5"/>
      <c r="H72" s="5"/>
      <c r="I72" s="5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5"/>
      <c r="W72" s="5"/>
      <c r="X72" s="5"/>
      <c r="Y72" s="5"/>
      <c r="Z72" s="5"/>
      <c r="AA72" s="5"/>
      <c r="AB72" s="5"/>
      <c r="AC72" s="5"/>
      <c r="AD72" s="5"/>
    </row>
    <row r="73" spans="2:30" s="1" customFormat="1" ht="14.1" customHeight="1" x14ac:dyDescent="0.2">
      <c r="B73" s="5"/>
      <c r="C73" s="5"/>
      <c r="D73" s="5"/>
      <c r="E73" s="5"/>
      <c r="F73" s="5"/>
      <c r="G73" s="5"/>
      <c r="H73" s="5"/>
      <c r="I73" s="5"/>
      <c r="J73" s="90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5"/>
      <c r="W73" s="5"/>
      <c r="X73" s="5"/>
      <c r="Y73" s="5"/>
      <c r="Z73" s="5"/>
      <c r="AA73" s="5"/>
      <c r="AB73" s="5"/>
      <c r="AC73" s="5"/>
      <c r="AD73" s="5"/>
    </row>
    <row r="74" spans="2:30" s="1" customFormat="1" ht="14.1" customHeight="1" x14ac:dyDescent="0.2">
      <c r="B74" s="5"/>
      <c r="C74" s="5"/>
      <c r="D74" s="5"/>
      <c r="E74" s="5"/>
      <c r="F74" s="5"/>
      <c r="G74" s="5"/>
      <c r="H74" s="5"/>
      <c r="I74" s="5"/>
      <c r="J74" s="90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5"/>
      <c r="W74" s="5"/>
      <c r="X74" s="5"/>
      <c r="Y74" s="5"/>
      <c r="Z74" s="5"/>
      <c r="AA74" s="5"/>
      <c r="AB74" s="5"/>
      <c r="AC74" s="5"/>
      <c r="AD74" s="5"/>
    </row>
    <row r="75" spans="2:30" s="1" customFormat="1" ht="14.1" customHeight="1" x14ac:dyDescent="0.2">
      <c r="B75" s="5"/>
      <c r="C75" s="5"/>
      <c r="D75" s="5"/>
      <c r="E75" s="5"/>
      <c r="F75" s="5"/>
      <c r="G75" s="5"/>
      <c r="H75" s="5"/>
      <c r="I75" s="5"/>
      <c r="J75" s="90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5"/>
      <c r="W75" s="5"/>
      <c r="X75" s="5"/>
      <c r="Y75" s="5"/>
      <c r="Z75" s="5"/>
      <c r="AA75" s="5"/>
      <c r="AB75" s="5"/>
      <c r="AC75" s="5"/>
      <c r="AD75" s="5"/>
    </row>
    <row r="76" spans="2:30" s="1" customFormat="1" ht="14.1" customHeight="1" x14ac:dyDescent="0.2">
      <c r="B76" s="5"/>
      <c r="C76" s="5"/>
      <c r="D76" s="5"/>
      <c r="E76" s="5"/>
      <c r="F76" s="5"/>
      <c r="G76" s="5"/>
      <c r="H76" s="5"/>
      <c r="I76" s="5"/>
      <c r="J76" s="90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5"/>
      <c r="W76" s="5"/>
      <c r="X76" s="5"/>
      <c r="Y76" s="5"/>
      <c r="Z76" s="5"/>
      <c r="AA76" s="5"/>
      <c r="AB76" s="5"/>
      <c r="AC76" s="5"/>
      <c r="AD76" s="5"/>
    </row>
    <row r="77" spans="2:30" s="1" customFormat="1" ht="14.1" customHeight="1" x14ac:dyDescent="0.2">
      <c r="B77" s="5"/>
      <c r="C77" s="5"/>
      <c r="D77" s="5"/>
      <c r="E77" s="5"/>
      <c r="F77" s="5"/>
      <c r="G77" s="5"/>
      <c r="H77" s="5"/>
      <c r="I77" s="5"/>
      <c r="J77" s="90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5"/>
      <c r="W77" s="5"/>
      <c r="X77" s="5"/>
      <c r="Y77" s="5"/>
      <c r="Z77" s="5"/>
      <c r="AA77" s="5"/>
      <c r="AB77" s="5"/>
      <c r="AC77" s="5"/>
      <c r="AD77" s="5"/>
    </row>
    <row r="78" spans="2:30" s="1" customFormat="1" ht="14.1" customHeight="1" x14ac:dyDescent="0.2">
      <c r="B78" s="5"/>
      <c r="C78" s="5"/>
      <c r="D78" s="5"/>
      <c r="E78" s="5"/>
      <c r="F78" s="5"/>
      <c r="G78" s="5"/>
      <c r="H78" s="5"/>
      <c r="I78" s="5"/>
      <c r="J78" s="90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5"/>
      <c r="W78" s="5"/>
      <c r="X78" s="5"/>
      <c r="Y78" s="5"/>
      <c r="Z78" s="5"/>
      <c r="AA78" s="5"/>
      <c r="AB78" s="5"/>
      <c r="AC78" s="5"/>
      <c r="AD78" s="5"/>
    </row>
    <row r="79" spans="2:30" s="1" customFormat="1" ht="14.1" customHeight="1" x14ac:dyDescent="0.2">
      <c r="B79" s="5"/>
      <c r="C79" s="5"/>
      <c r="D79" s="5"/>
      <c r="E79" s="5"/>
      <c r="F79" s="5"/>
      <c r="G79" s="5"/>
      <c r="H79" s="5"/>
      <c r="I79" s="5"/>
      <c r="J79" s="90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5"/>
      <c r="W79" s="5"/>
      <c r="X79" s="5"/>
      <c r="Y79" s="5"/>
      <c r="Z79" s="5"/>
      <c r="AA79" s="5"/>
      <c r="AB79" s="5"/>
      <c r="AC79" s="5"/>
      <c r="AD79" s="5"/>
    </row>
    <row r="80" spans="2:30" s="1" customFormat="1" ht="14.1" customHeight="1" x14ac:dyDescent="0.2">
      <c r="B80" s="5"/>
      <c r="C80" s="5"/>
      <c r="D80" s="5"/>
      <c r="E80" s="5"/>
      <c r="F80" s="5"/>
      <c r="G80" s="5"/>
      <c r="H80" s="5"/>
      <c r="I80" s="5"/>
      <c r="J80" s="90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5"/>
      <c r="W80" s="5"/>
      <c r="X80" s="5"/>
      <c r="Y80" s="5"/>
      <c r="Z80" s="5"/>
      <c r="AA80" s="5"/>
      <c r="AB80" s="5"/>
      <c r="AC80" s="5"/>
      <c r="AD80" s="5"/>
    </row>
    <row r="81" spans="2:30" s="1" customFormat="1" ht="14.1" customHeight="1" x14ac:dyDescent="0.2">
      <c r="B81" s="5"/>
      <c r="C81" s="5"/>
      <c r="D81" s="5"/>
      <c r="E81" s="5"/>
      <c r="F81" s="5"/>
      <c r="G81" s="5"/>
      <c r="H81" s="5"/>
      <c r="I81" s="5"/>
      <c r="J81" s="90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5"/>
      <c r="W81" s="5"/>
      <c r="X81" s="5"/>
      <c r="Y81" s="5"/>
      <c r="Z81" s="5"/>
      <c r="AA81" s="5"/>
      <c r="AB81" s="5"/>
      <c r="AC81" s="5"/>
      <c r="AD81" s="5"/>
    </row>
    <row r="82" spans="2:30" s="1" customFormat="1" ht="14.1" customHeight="1" x14ac:dyDescent="0.2">
      <c r="B82" s="5"/>
      <c r="C82" s="5"/>
      <c r="D82" s="5"/>
      <c r="E82" s="5"/>
      <c r="F82" s="5"/>
      <c r="G82" s="5"/>
      <c r="H82" s="5"/>
      <c r="I82" s="5"/>
      <c r="J82" s="90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5"/>
      <c r="W82" s="5"/>
      <c r="X82" s="5"/>
      <c r="Y82" s="5"/>
      <c r="Z82" s="5"/>
      <c r="AA82" s="5"/>
      <c r="AB82" s="5"/>
      <c r="AC82" s="5"/>
      <c r="AD82" s="5"/>
    </row>
    <row r="83" spans="2:30" s="1" customFormat="1" ht="14.1" customHeight="1" x14ac:dyDescent="0.2">
      <c r="B83" s="5"/>
      <c r="C83" s="5"/>
      <c r="D83" s="5"/>
      <c r="E83" s="5"/>
      <c r="F83" s="5"/>
      <c r="G83" s="5"/>
      <c r="H83" s="5"/>
      <c r="I83" s="5"/>
      <c r="J83" s="90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5"/>
      <c r="W83" s="5"/>
      <c r="X83" s="5"/>
      <c r="Y83" s="5"/>
      <c r="Z83" s="5"/>
      <c r="AA83" s="5"/>
      <c r="AB83" s="5"/>
      <c r="AC83" s="5"/>
      <c r="AD83" s="5"/>
    </row>
    <row r="84" spans="2:30" s="1" customFormat="1" ht="14.1" customHeight="1" x14ac:dyDescent="0.2">
      <c r="B84" s="5"/>
      <c r="C84" s="5"/>
      <c r="D84" s="5"/>
      <c r="E84" s="5"/>
      <c r="F84" s="5"/>
      <c r="G84" s="5"/>
      <c r="H84" s="5"/>
      <c r="I84" s="5"/>
      <c r="J84" s="90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5"/>
      <c r="W84" s="5"/>
      <c r="X84" s="5"/>
      <c r="Y84" s="5"/>
      <c r="Z84" s="5"/>
      <c r="AA84" s="5"/>
      <c r="AB84" s="5"/>
      <c r="AC84" s="5"/>
      <c r="AD84" s="5"/>
    </row>
    <row r="85" spans="2:30" s="1" customFormat="1" ht="14.1" customHeight="1" x14ac:dyDescent="0.2">
      <c r="B85" s="5"/>
      <c r="C85" s="5"/>
      <c r="D85" s="5"/>
      <c r="E85" s="5"/>
      <c r="F85" s="5"/>
      <c r="G85" s="5"/>
      <c r="H85" s="5"/>
      <c r="I85" s="5"/>
      <c r="J85" s="90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5"/>
      <c r="W85" s="5"/>
      <c r="X85" s="5"/>
      <c r="Y85" s="5"/>
      <c r="Z85" s="5"/>
      <c r="AA85" s="5"/>
      <c r="AB85" s="5"/>
      <c r="AC85" s="5"/>
      <c r="AD85" s="5"/>
    </row>
    <row r="86" spans="2:30" s="1" customFormat="1" ht="14.1" customHeight="1" x14ac:dyDescent="0.2">
      <c r="B86" s="5"/>
      <c r="C86" s="5"/>
      <c r="D86" s="5"/>
      <c r="E86" s="5"/>
      <c r="F86" s="5"/>
      <c r="G86" s="5"/>
      <c r="H86" s="5"/>
      <c r="I86" s="5"/>
      <c r="J86" s="90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5"/>
      <c r="W86" s="5"/>
      <c r="X86" s="5"/>
      <c r="Y86" s="5"/>
      <c r="Z86" s="5"/>
      <c r="AA86" s="5"/>
      <c r="AB86" s="5"/>
      <c r="AC86" s="5"/>
      <c r="AD86" s="5"/>
    </row>
    <row r="87" spans="2:30" s="1" customFormat="1" ht="14.1" customHeight="1" x14ac:dyDescent="0.2">
      <c r="B87" s="5"/>
      <c r="C87" s="5"/>
      <c r="D87" s="5"/>
      <c r="E87" s="5"/>
      <c r="F87" s="5"/>
      <c r="G87" s="5"/>
      <c r="H87" s="5"/>
      <c r="I87" s="5"/>
      <c r="J87" s="90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5"/>
      <c r="W87" s="5"/>
      <c r="X87" s="5"/>
      <c r="Y87" s="5"/>
      <c r="Z87" s="5"/>
      <c r="AA87" s="5"/>
      <c r="AB87" s="5"/>
      <c r="AC87" s="5"/>
      <c r="AD87" s="5"/>
    </row>
    <row r="88" spans="2:30" s="1" customFormat="1" ht="14.1" customHeight="1" x14ac:dyDescent="0.2">
      <c r="B88" s="5"/>
      <c r="C88" s="5"/>
      <c r="D88" s="5"/>
      <c r="E88" s="5"/>
      <c r="F88" s="5"/>
      <c r="G88" s="5"/>
      <c r="H88" s="5"/>
      <c r="I88" s="5"/>
      <c r="J88" s="90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5"/>
      <c r="W88" s="5"/>
      <c r="X88" s="5"/>
      <c r="Y88" s="5"/>
      <c r="Z88" s="5"/>
      <c r="AA88" s="5"/>
      <c r="AB88" s="5"/>
      <c r="AC88" s="5"/>
      <c r="AD88" s="5"/>
    </row>
    <row r="89" spans="2:30" s="1" customFormat="1" ht="14.1" customHeight="1" x14ac:dyDescent="0.2">
      <c r="B89" s="5"/>
      <c r="C89" s="5"/>
      <c r="D89" s="5"/>
      <c r="E89" s="5"/>
      <c r="F89" s="5"/>
      <c r="G89" s="5"/>
      <c r="H89" s="5"/>
      <c r="I89" s="5"/>
      <c r="J89" s="90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5"/>
      <c r="W89" s="5"/>
      <c r="X89" s="5"/>
      <c r="Y89" s="5"/>
      <c r="Z89" s="5"/>
      <c r="AA89" s="5"/>
      <c r="AB89" s="5"/>
      <c r="AC89" s="5"/>
      <c r="AD89" s="5"/>
    </row>
    <row r="90" spans="2:30" s="1" customFormat="1" ht="14.1" customHeight="1" x14ac:dyDescent="0.2">
      <c r="B90" s="5"/>
      <c r="C90" s="5"/>
      <c r="D90" s="5"/>
      <c r="E90" s="5"/>
      <c r="F90" s="5"/>
      <c r="G90" s="5"/>
      <c r="H90" s="5"/>
      <c r="I90" s="5"/>
      <c r="J90" s="90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5"/>
      <c r="W90" s="5"/>
      <c r="X90" s="5"/>
      <c r="Y90" s="5"/>
      <c r="Z90" s="5"/>
      <c r="AA90" s="5"/>
      <c r="AB90" s="5"/>
      <c r="AC90" s="5"/>
      <c r="AD90" s="5"/>
    </row>
    <row r="91" spans="2:30" s="1" customFormat="1" ht="14.1" customHeight="1" x14ac:dyDescent="0.2">
      <c r="B91" s="5"/>
      <c r="C91" s="5"/>
      <c r="D91" s="5"/>
      <c r="E91" s="5"/>
      <c r="F91" s="5"/>
      <c r="G91" s="5"/>
      <c r="H91" s="5"/>
      <c r="I91" s="5"/>
      <c r="J91" s="90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5"/>
      <c r="W91" s="5"/>
      <c r="X91" s="5"/>
      <c r="Y91" s="5"/>
      <c r="Z91" s="5"/>
      <c r="AA91" s="5"/>
      <c r="AB91" s="5"/>
      <c r="AC91" s="5"/>
      <c r="AD91" s="5"/>
    </row>
    <row r="92" spans="2:30" s="1" customFormat="1" ht="14.1" customHeight="1" x14ac:dyDescent="0.2">
      <c r="B92" s="5"/>
      <c r="C92" s="5"/>
      <c r="D92" s="5"/>
      <c r="E92" s="5"/>
      <c r="F92" s="5"/>
      <c r="G92" s="5"/>
      <c r="H92" s="5"/>
      <c r="I92" s="5"/>
      <c r="J92" s="90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5"/>
      <c r="W92" s="5"/>
      <c r="X92" s="5"/>
      <c r="Y92" s="5"/>
      <c r="Z92" s="5"/>
      <c r="AA92" s="5"/>
      <c r="AB92" s="5"/>
      <c r="AC92" s="5"/>
      <c r="AD92" s="5"/>
    </row>
    <row r="93" spans="2:30" s="1" customFormat="1" ht="14.1" customHeight="1" x14ac:dyDescent="0.2">
      <c r="B93" s="5"/>
      <c r="C93" s="5"/>
      <c r="D93" s="5"/>
      <c r="E93" s="5"/>
      <c r="F93" s="5"/>
      <c r="G93" s="5"/>
      <c r="H93" s="5"/>
      <c r="I93" s="5"/>
      <c r="J93" s="90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5"/>
      <c r="W93" s="5"/>
      <c r="X93" s="5"/>
      <c r="Y93" s="5"/>
      <c r="Z93" s="5"/>
      <c r="AA93" s="5"/>
      <c r="AB93" s="5"/>
      <c r="AC93" s="5"/>
      <c r="AD93" s="5"/>
    </row>
    <row r="94" spans="2:30" s="1" customFormat="1" ht="14.1" customHeight="1" x14ac:dyDescent="0.2">
      <c r="B94" s="5"/>
      <c r="C94" s="5"/>
      <c r="D94" s="5"/>
      <c r="E94" s="5"/>
      <c r="F94" s="5"/>
      <c r="G94" s="5"/>
      <c r="H94" s="5"/>
      <c r="I94" s="5"/>
      <c r="J94" s="90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5"/>
      <c r="W94" s="5"/>
      <c r="X94" s="5"/>
      <c r="Y94" s="5"/>
      <c r="Z94" s="5"/>
      <c r="AA94" s="5"/>
      <c r="AB94" s="5"/>
      <c r="AC94" s="5"/>
      <c r="AD94" s="5"/>
    </row>
    <row r="95" spans="2:30" s="1" customFormat="1" ht="14.1" customHeight="1" x14ac:dyDescent="0.2">
      <c r="B95" s="5"/>
      <c r="C95" s="5"/>
      <c r="D95" s="5"/>
      <c r="E95" s="5"/>
      <c r="F95" s="5"/>
      <c r="G95" s="5"/>
      <c r="H95" s="5"/>
      <c r="I95" s="5"/>
      <c r="J95" s="90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5"/>
      <c r="W95" s="5"/>
      <c r="X95" s="5"/>
      <c r="Y95" s="5"/>
      <c r="Z95" s="5"/>
      <c r="AA95" s="5"/>
      <c r="AB95" s="5"/>
      <c r="AC95" s="5"/>
      <c r="AD95" s="5"/>
    </row>
    <row r="96" spans="2:30" s="1" customFormat="1" ht="14.1" customHeight="1" x14ac:dyDescent="0.2">
      <c r="B96" s="5"/>
      <c r="C96" s="5"/>
      <c r="D96" s="5"/>
      <c r="E96" s="5"/>
      <c r="F96" s="5"/>
      <c r="G96" s="5"/>
      <c r="H96" s="5"/>
      <c r="I96" s="5"/>
      <c r="J96" s="90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5"/>
      <c r="W96" s="5"/>
      <c r="X96" s="5"/>
      <c r="Y96" s="5"/>
      <c r="Z96" s="5"/>
      <c r="AA96" s="5"/>
      <c r="AB96" s="5"/>
      <c r="AC96" s="5"/>
      <c r="AD96" s="5"/>
    </row>
    <row r="97" spans="2:30" s="1" customFormat="1" ht="14.1" customHeight="1" x14ac:dyDescent="0.2">
      <c r="B97" s="5"/>
      <c r="C97" s="5"/>
      <c r="D97" s="5"/>
      <c r="E97" s="5"/>
      <c r="F97" s="5"/>
      <c r="G97" s="5"/>
      <c r="H97" s="5"/>
      <c r="I97" s="5"/>
      <c r="J97" s="90"/>
      <c r="K97" s="29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5"/>
      <c r="W97" s="5"/>
      <c r="X97" s="5"/>
      <c r="Y97" s="5"/>
      <c r="Z97" s="5"/>
      <c r="AA97" s="5"/>
      <c r="AB97" s="5"/>
      <c r="AC97" s="5"/>
      <c r="AD97" s="5"/>
    </row>
    <row r="98" spans="2:30" s="2" customFormat="1" ht="14.1" customHeight="1" x14ac:dyDescent="0.2">
      <c r="B98" s="5"/>
      <c r="C98" s="5"/>
      <c r="D98" s="5"/>
      <c r="E98" s="5"/>
      <c r="F98" s="5"/>
      <c r="G98" s="5"/>
      <c r="H98" s="5"/>
      <c r="I98" s="5"/>
      <c r="J98" s="90"/>
      <c r="K98" s="27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7"/>
      <c r="W98" s="7"/>
      <c r="X98" s="7"/>
      <c r="Y98" s="7"/>
      <c r="Z98" s="7"/>
      <c r="AA98" s="7"/>
      <c r="AB98" s="7"/>
      <c r="AC98" s="7"/>
      <c r="AD98" s="7"/>
    </row>
    <row r="99" spans="2:30" s="1" customFormat="1" ht="14.1" customHeight="1" x14ac:dyDescent="0.2">
      <c r="B99" s="5"/>
      <c r="C99" s="5"/>
      <c r="D99" s="5"/>
      <c r="E99" s="5"/>
      <c r="F99" s="5"/>
      <c r="G99" s="5"/>
      <c r="H99" s="5"/>
      <c r="I99" s="5"/>
      <c r="J99" s="90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5"/>
      <c r="W99" s="5"/>
      <c r="X99" s="5"/>
      <c r="Y99" s="5"/>
      <c r="Z99" s="5"/>
      <c r="AA99" s="5"/>
      <c r="AB99" s="5"/>
      <c r="AC99" s="5"/>
      <c r="AD99" s="5"/>
    </row>
    <row r="100" spans="2:30" s="1" customFormat="1" ht="14.1" customHeight="1" x14ac:dyDescent="0.2">
      <c r="B100" s="5"/>
      <c r="C100" s="5"/>
      <c r="D100" s="5"/>
      <c r="E100" s="5"/>
      <c r="F100" s="5"/>
      <c r="G100" s="5"/>
      <c r="H100" s="5"/>
      <c r="I100" s="5"/>
      <c r="J100" s="90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5"/>
      <c r="W100" s="5"/>
      <c r="X100" s="5"/>
      <c r="Y100" s="5"/>
      <c r="Z100" s="5"/>
      <c r="AA100" s="5"/>
      <c r="AB100" s="5"/>
      <c r="AC100" s="5"/>
      <c r="AD100" s="5"/>
    </row>
    <row r="101" spans="2:30" s="1" customFormat="1" ht="14.1" customHeight="1" x14ac:dyDescent="0.2">
      <c r="B101" s="30"/>
      <c r="C101" s="30"/>
      <c r="D101" s="30"/>
      <c r="E101" s="30"/>
      <c r="F101" s="30"/>
      <c r="G101" s="30"/>
      <c r="H101" s="30"/>
      <c r="I101" s="30"/>
      <c r="J101" s="91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5"/>
      <c r="W101" s="5"/>
      <c r="X101" s="5"/>
      <c r="Y101" s="5"/>
      <c r="Z101" s="5"/>
      <c r="AA101" s="5"/>
      <c r="AB101" s="5"/>
      <c r="AC101" s="5"/>
      <c r="AD101" s="5"/>
    </row>
    <row r="102" spans="2:30" s="1" customFormat="1" ht="14.1" customHeight="1" x14ac:dyDescent="0.2">
      <c r="B102"/>
      <c r="C102"/>
      <c r="D102"/>
      <c r="E102"/>
      <c r="F102"/>
      <c r="G102"/>
      <c r="H102"/>
      <c r="I102"/>
      <c r="J102" s="91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5"/>
      <c r="W102" s="5"/>
      <c r="X102" s="5"/>
      <c r="Y102" s="5"/>
      <c r="Z102" s="5"/>
      <c r="AA102" s="5"/>
      <c r="AB102" s="5"/>
      <c r="AC102" s="5"/>
      <c r="AD102" s="5"/>
    </row>
    <row r="103" spans="2:30" s="1" customFormat="1" ht="14.1" customHeight="1" x14ac:dyDescent="0.2">
      <c r="B103"/>
      <c r="C103"/>
      <c r="D103"/>
      <c r="E103"/>
      <c r="F103"/>
      <c r="G103"/>
      <c r="H103"/>
      <c r="I103"/>
      <c r="J103" s="91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5"/>
      <c r="W103" s="5"/>
      <c r="X103" s="5"/>
      <c r="Y103" s="5"/>
      <c r="Z103" s="5"/>
      <c r="AA103" s="5"/>
      <c r="AB103" s="5"/>
      <c r="AC103" s="5"/>
      <c r="AD103" s="5"/>
    </row>
    <row r="104" spans="2:30" s="1" customFormat="1" ht="14.1" customHeight="1" x14ac:dyDescent="0.2">
      <c r="B104"/>
      <c r="C104"/>
      <c r="D104"/>
      <c r="E104"/>
      <c r="F104"/>
      <c r="G104"/>
      <c r="H104"/>
      <c r="I104"/>
      <c r="J104" s="91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92"/>
    </row>
    <row r="105" spans="2:30" s="1" customFormat="1" ht="14.1" customHeight="1" x14ac:dyDescent="0.2">
      <c r="B105"/>
      <c r="C105"/>
      <c r="D105"/>
      <c r="E105"/>
      <c r="F105"/>
      <c r="G105"/>
      <c r="H105"/>
      <c r="I105"/>
      <c r="J105" s="91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92"/>
    </row>
    <row r="106" spans="2:30" s="1" customFormat="1" ht="14.1" customHeight="1" x14ac:dyDescent="0.2">
      <c r="B106"/>
      <c r="C106"/>
      <c r="D106"/>
      <c r="E106"/>
      <c r="F106"/>
      <c r="G106"/>
      <c r="H106"/>
      <c r="I106"/>
      <c r="J106" s="91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92"/>
    </row>
    <row r="107" spans="2:30" s="1" customFormat="1" ht="14.1" customHeight="1" x14ac:dyDescent="0.2">
      <c r="B107"/>
      <c r="C107"/>
      <c r="D107"/>
      <c r="E107"/>
      <c r="F107"/>
      <c r="G107"/>
      <c r="H107"/>
      <c r="I107"/>
      <c r="J107" s="91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92"/>
    </row>
    <row r="108" spans="2:30" s="1" customFormat="1" ht="14.1" customHeight="1" x14ac:dyDescent="0.2">
      <c r="B108"/>
      <c r="C108"/>
      <c r="D108"/>
      <c r="E108"/>
      <c r="F108"/>
      <c r="G108"/>
      <c r="H108"/>
      <c r="I108"/>
      <c r="J108" s="91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92"/>
    </row>
    <row r="109" spans="2:30" s="1" customFormat="1" ht="14.1" customHeight="1" x14ac:dyDescent="0.2">
      <c r="B109"/>
      <c r="C109"/>
      <c r="D109"/>
      <c r="E109"/>
      <c r="F109"/>
      <c r="G109"/>
      <c r="H109"/>
      <c r="I109"/>
      <c r="J109" s="91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92"/>
    </row>
    <row r="110" spans="2:30" s="1" customFormat="1" ht="14.1" customHeight="1" x14ac:dyDescent="0.2">
      <c r="B110"/>
      <c r="C110"/>
      <c r="D110"/>
      <c r="E110"/>
      <c r="F110"/>
      <c r="G110"/>
      <c r="H110"/>
      <c r="I110"/>
      <c r="J110" s="91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92"/>
    </row>
    <row r="111" spans="2:30" s="1" customFormat="1" ht="14.1" customHeight="1" x14ac:dyDescent="0.2">
      <c r="B111"/>
      <c r="C111"/>
      <c r="D111"/>
      <c r="E111"/>
      <c r="F111"/>
      <c r="G111"/>
      <c r="H111"/>
      <c r="I111"/>
      <c r="J111" s="91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92"/>
    </row>
    <row r="112" spans="2:30" s="1" customFormat="1" ht="14.1" customHeight="1" x14ac:dyDescent="0.2">
      <c r="B112"/>
      <c r="C112"/>
      <c r="D112"/>
      <c r="E112"/>
      <c r="F112"/>
      <c r="G112"/>
      <c r="H112"/>
      <c r="I112"/>
      <c r="J112" s="91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92"/>
    </row>
    <row r="113" spans="2:21" s="5" customFormat="1" ht="14.1" customHeight="1" x14ac:dyDescent="0.2">
      <c r="B113"/>
      <c r="C113"/>
      <c r="D113"/>
      <c r="E113"/>
      <c r="F113"/>
      <c r="G113"/>
      <c r="H113"/>
      <c r="I113"/>
      <c r="J113" s="91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</row>
    <row r="114" spans="2:21" s="5" customFormat="1" ht="14.1" customHeight="1" x14ac:dyDescent="0.2">
      <c r="B114"/>
      <c r="C114"/>
      <c r="D114"/>
      <c r="E114"/>
      <c r="F114"/>
      <c r="G114"/>
      <c r="H114"/>
      <c r="I114"/>
      <c r="J114" s="91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</row>
    <row r="115" spans="2:21" s="5" customFormat="1" ht="14.1" customHeight="1" x14ac:dyDescent="0.2">
      <c r="B115"/>
      <c r="C115"/>
      <c r="D115"/>
      <c r="E115"/>
      <c r="F115"/>
      <c r="G115"/>
      <c r="H115"/>
      <c r="I115"/>
      <c r="J115" s="91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</row>
    <row r="116" spans="2:21" s="5" customFormat="1" ht="14.1" customHeight="1" x14ac:dyDescent="0.2">
      <c r="B116"/>
      <c r="C116"/>
      <c r="D116"/>
      <c r="E116"/>
      <c r="F116"/>
      <c r="G116"/>
      <c r="H116"/>
      <c r="I116"/>
      <c r="J116" s="91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</row>
    <row r="117" spans="2:21" s="5" customFormat="1" ht="14.1" customHeight="1" x14ac:dyDescent="0.2">
      <c r="B117"/>
      <c r="C117"/>
      <c r="D117"/>
      <c r="E117"/>
      <c r="F117"/>
      <c r="G117"/>
      <c r="H117"/>
      <c r="I117"/>
      <c r="J117" s="91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</row>
    <row r="118" spans="2:21" s="5" customFormat="1" ht="14.1" customHeight="1" x14ac:dyDescent="0.2">
      <c r="B118"/>
      <c r="C118"/>
      <c r="D118"/>
      <c r="E118"/>
      <c r="F118"/>
      <c r="G118"/>
      <c r="H118"/>
      <c r="I118"/>
      <c r="J118" s="91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</row>
    <row r="119" spans="2:21" s="5" customFormat="1" ht="14.1" customHeight="1" x14ac:dyDescent="0.2">
      <c r="B119"/>
      <c r="C119"/>
      <c r="D119"/>
      <c r="E119"/>
      <c r="F119"/>
      <c r="G119"/>
      <c r="H119"/>
      <c r="I119"/>
      <c r="J119" s="91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</row>
    <row r="120" spans="2:21" s="5" customFormat="1" ht="14.1" customHeight="1" x14ac:dyDescent="0.2">
      <c r="B120"/>
      <c r="C120"/>
      <c r="D120"/>
      <c r="E120"/>
      <c r="F120"/>
      <c r="G120"/>
      <c r="H120"/>
      <c r="I120"/>
      <c r="J120" s="91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</row>
    <row r="121" spans="2:21" s="5" customFormat="1" ht="14.1" customHeight="1" x14ac:dyDescent="0.2">
      <c r="B121"/>
      <c r="C121"/>
      <c r="D121"/>
      <c r="E121"/>
      <c r="F121"/>
      <c r="G121"/>
      <c r="H121"/>
      <c r="I121"/>
      <c r="J121" s="91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</row>
    <row r="122" spans="2:21" s="5" customFormat="1" ht="14.1" customHeight="1" x14ac:dyDescent="0.2">
      <c r="B122"/>
      <c r="C122"/>
      <c r="D122"/>
      <c r="E122"/>
      <c r="F122"/>
      <c r="G122"/>
      <c r="H122"/>
      <c r="I122"/>
      <c r="J122" s="91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</row>
    <row r="123" spans="2:21" s="5" customFormat="1" ht="14.1" customHeight="1" x14ac:dyDescent="0.2">
      <c r="B123"/>
      <c r="C123"/>
      <c r="D123"/>
      <c r="E123"/>
      <c r="F123"/>
      <c r="G123"/>
      <c r="H123"/>
      <c r="I123"/>
      <c r="J123" s="91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</row>
    <row r="124" spans="2:21" s="5" customFormat="1" ht="14.1" customHeight="1" x14ac:dyDescent="0.2">
      <c r="B124"/>
      <c r="C124"/>
      <c r="D124"/>
      <c r="E124"/>
      <c r="F124"/>
      <c r="G124"/>
      <c r="H124"/>
      <c r="I124"/>
      <c r="J124" s="91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</row>
    <row r="125" spans="2:21" s="5" customFormat="1" ht="14.1" customHeight="1" x14ac:dyDescent="0.2">
      <c r="B125"/>
      <c r="C125"/>
      <c r="D125"/>
      <c r="E125"/>
      <c r="F125"/>
      <c r="G125"/>
      <c r="H125"/>
      <c r="I125"/>
      <c r="J125" s="91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</row>
    <row r="126" spans="2:21" s="5" customFormat="1" ht="14.1" customHeight="1" x14ac:dyDescent="0.2">
      <c r="B126"/>
      <c r="C126"/>
      <c r="D126"/>
      <c r="E126"/>
      <c r="F126"/>
      <c r="G126"/>
      <c r="H126"/>
      <c r="I126"/>
      <c r="J126" s="91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</row>
    <row r="127" spans="2:21" s="5" customFormat="1" ht="14.1" customHeight="1" x14ac:dyDescent="0.2">
      <c r="B127"/>
      <c r="C127"/>
      <c r="D127"/>
      <c r="E127"/>
      <c r="F127"/>
      <c r="G127"/>
      <c r="H127"/>
      <c r="I127"/>
      <c r="J127" s="91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</row>
    <row r="128" spans="2:21" s="5" customFormat="1" ht="14.1" customHeight="1" x14ac:dyDescent="0.2">
      <c r="B128"/>
      <c r="C128"/>
      <c r="D128"/>
      <c r="E128"/>
      <c r="F128"/>
      <c r="G128"/>
      <c r="H128"/>
      <c r="I128"/>
      <c r="J128" s="91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</row>
    <row r="129" spans="2:21" s="5" customFormat="1" ht="14.1" customHeight="1" x14ac:dyDescent="0.2">
      <c r="B129"/>
      <c r="C129"/>
      <c r="D129"/>
      <c r="E129"/>
      <c r="F129"/>
      <c r="G129"/>
      <c r="H129"/>
      <c r="I129"/>
      <c r="J129" s="91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</row>
    <row r="130" spans="2:21" s="5" customFormat="1" ht="14.1" customHeight="1" x14ac:dyDescent="0.2">
      <c r="B130"/>
      <c r="C130"/>
      <c r="D130"/>
      <c r="E130"/>
      <c r="F130"/>
      <c r="G130"/>
      <c r="H130"/>
      <c r="I130"/>
      <c r="J130" s="91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</row>
    <row r="131" spans="2:21" s="5" customFormat="1" ht="14.1" customHeight="1" x14ac:dyDescent="0.2">
      <c r="B131"/>
      <c r="C131"/>
      <c r="D131"/>
      <c r="E131"/>
      <c r="F131"/>
      <c r="G131"/>
      <c r="H131"/>
      <c r="I131"/>
      <c r="J131" s="91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</row>
    <row r="132" spans="2:21" s="5" customFormat="1" ht="14.1" customHeight="1" x14ac:dyDescent="0.2">
      <c r="B132"/>
      <c r="C132"/>
      <c r="D132"/>
      <c r="E132"/>
      <c r="F132"/>
      <c r="G132"/>
      <c r="H132"/>
      <c r="I132"/>
      <c r="J132" s="91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</row>
    <row r="133" spans="2:21" s="5" customFormat="1" ht="14.1" customHeight="1" x14ac:dyDescent="0.2">
      <c r="B133"/>
      <c r="C133"/>
      <c r="D133"/>
      <c r="E133"/>
      <c r="F133"/>
      <c r="G133"/>
      <c r="H133"/>
      <c r="I133"/>
      <c r="J133" s="91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</row>
    <row r="134" spans="2:21" s="5" customFormat="1" ht="14.1" customHeight="1" x14ac:dyDescent="0.2">
      <c r="B134"/>
      <c r="C134"/>
      <c r="D134"/>
      <c r="E134"/>
      <c r="F134"/>
      <c r="G134"/>
      <c r="H134"/>
      <c r="I134"/>
      <c r="J134" s="91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</row>
    <row r="135" spans="2:21" s="5" customFormat="1" ht="14.1" customHeight="1" x14ac:dyDescent="0.2">
      <c r="B135"/>
      <c r="C135"/>
      <c r="D135"/>
      <c r="E135"/>
      <c r="F135"/>
      <c r="G135"/>
      <c r="H135"/>
      <c r="I135"/>
      <c r="J135" s="91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</row>
    <row r="136" spans="2:21" s="5" customFormat="1" x14ac:dyDescent="0.2">
      <c r="B136"/>
      <c r="C136"/>
      <c r="D136"/>
      <c r="E136"/>
      <c r="F136"/>
      <c r="G136"/>
      <c r="H136"/>
      <c r="I136"/>
      <c r="J136" s="91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</row>
    <row r="137" spans="2:21" s="5" customFormat="1" x14ac:dyDescent="0.2">
      <c r="B137"/>
      <c r="C137"/>
      <c r="D137"/>
      <c r="E137"/>
      <c r="F137"/>
      <c r="G137"/>
      <c r="H137"/>
      <c r="I137"/>
      <c r="J137" s="91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</row>
    <row r="138" spans="2:21" s="5" customFormat="1" x14ac:dyDescent="0.2">
      <c r="B138"/>
      <c r="C138"/>
      <c r="D138"/>
      <c r="E138"/>
      <c r="F138"/>
      <c r="G138"/>
      <c r="H138"/>
      <c r="I138"/>
      <c r="J138" s="91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</row>
    <row r="139" spans="2:21" s="5" customFormat="1" x14ac:dyDescent="0.2">
      <c r="B139"/>
      <c r="C139"/>
      <c r="D139"/>
      <c r="E139"/>
      <c r="F139"/>
      <c r="G139"/>
      <c r="H139"/>
      <c r="I139"/>
      <c r="J139" s="91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</row>
    <row r="140" spans="2:21" s="5" customFormat="1" x14ac:dyDescent="0.2">
      <c r="B140"/>
      <c r="C140"/>
      <c r="D140"/>
      <c r="E140"/>
      <c r="F140"/>
      <c r="G140"/>
      <c r="H140"/>
      <c r="I140"/>
      <c r="J140" s="91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</row>
    <row r="141" spans="2:21" s="5" customFormat="1" x14ac:dyDescent="0.2">
      <c r="B141"/>
      <c r="C141"/>
      <c r="D141"/>
      <c r="E141"/>
      <c r="F141"/>
      <c r="G141"/>
      <c r="H141"/>
      <c r="I141"/>
      <c r="J141" s="91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</row>
    <row r="142" spans="2:21" s="5" customFormat="1" x14ac:dyDescent="0.2">
      <c r="B142"/>
      <c r="C142"/>
      <c r="D142"/>
      <c r="E142"/>
      <c r="F142"/>
      <c r="G142"/>
      <c r="H142"/>
      <c r="I142"/>
      <c r="J142" s="91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</row>
    <row r="143" spans="2:21" s="5" customFormat="1" x14ac:dyDescent="0.2">
      <c r="B143"/>
      <c r="C143"/>
      <c r="D143"/>
      <c r="E143"/>
      <c r="F143"/>
      <c r="G143"/>
      <c r="H143"/>
      <c r="I143"/>
      <c r="J143" s="91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</row>
    <row r="144" spans="2:21" s="5" customFormat="1" x14ac:dyDescent="0.2">
      <c r="B144"/>
      <c r="C144"/>
      <c r="D144"/>
      <c r="E144"/>
      <c r="F144"/>
      <c r="G144"/>
      <c r="H144"/>
      <c r="I144"/>
      <c r="J144" s="91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</row>
    <row r="145" spans="2:21" s="5" customFormat="1" x14ac:dyDescent="0.2">
      <c r="B145"/>
      <c r="C145"/>
      <c r="D145"/>
      <c r="E145"/>
      <c r="F145"/>
      <c r="G145"/>
      <c r="H145"/>
      <c r="I145"/>
      <c r="J145" s="91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</row>
    <row r="146" spans="2:21" s="5" customFormat="1" x14ac:dyDescent="0.2">
      <c r="B146"/>
      <c r="C146"/>
      <c r="D146"/>
      <c r="E146"/>
      <c r="F146"/>
      <c r="G146"/>
      <c r="H146"/>
      <c r="I146"/>
      <c r="J146" s="91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</row>
    <row r="147" spans="2:21" s="5" customFormat="1" x14ac:dyDescent="0.2">
      <c r="B147"/>
      <c r="C147"/>
      <c r="D147"/>
      <c r="E147"/>
      <c r="F147"/>
      <c r="G147"/>
      <c r="H147"/>
      <c r="I147"/>
      <c r="J147" s="91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</row>
    <row r="148" spans="2:21" s="5" customFormat="1" x14ac:dyDescent="0.2">
      <c r="B148"/>
      <c r="C148"/>
      <c r="D148"/>
      <c r="E148"/>
      <c r="F148"/>
      <c r="G148"/>
      <c r="H148"/>
      <c r="I148"/>
      <c r="J148" s="91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</row>
    <row r="149" spans="2:21" s="5" customFormat="1" x14ac:dyDescent="0.2">
      <c r="B149"/>
      <c r="C149"/>
      <c r="D149"/>
      <c r="E149"/>
      <c r="F149"/>
      <c r="G149"/>
      <c r="H149"/>
      <c r="I149"/>
      <c r="J149" s="91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</row>
    <row r="150" spans="2:21" s="5" customFormat="1" x14ac:dyDescent="0.2">
      <c r="B150"/>
      <c r="C150"/>
      <c r="D150"/>
      <c r="E150"/>
      <c r="F150"/>
      <c r="G150"/>
      <c r="H150"/>
      <c r="I150"/>
      <c r="J150" s="91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</row>
    <row r="151" spans="2:21" s="5" customFormat="1" x14ac:dyDescent="0.2">
      <c r="B151"/>
      <c r="C151"/>
      <c r="D151"/>
      <c r="E151"/>
      <c r="F151"/>
      <c r="G151"/>
      <c r="H151"/>
      <c r="I151"/>
      <c r="J151" s="91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</row>
    <row r="152" spans="2:21" s="5" customFormat="1" x14ac:dyDescent="0.2">
      <c r="B152"/>
      <c r="C152"/>
      <c r="D152"/>
      <c r="E152"/>
      <c r="F152"/>
      <c r="G152"/>
      <c r="H152"/>
      <c r="I152"/>
      <c r="J152" s="91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</row>
    <row r="153" spans="2:21" s="5" customFormat="1" x14ac:dyDescent="0.2">
      <c r="B153"/>
      <c r="C153"/>
      <c r="D153"/>
      <c r="E153"/>
      <c r="F153"/>
      <c r="G153"/>
      <c r="H153"/>
      <c r="I153"/>
      <c r="J153" s="91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</row>
    <row r="154" spans="2:21" s="5" customFormat="1" x14ac:dyDescent="0.2">
      <c r="B154"/>
      <c r="C154"/>
      <c r="D154"/>
      <c r="E154"/>
      <c r="F154"/>
      <c r="G154"/>
      <c r="H154"/>
      <c r="I154"/>
      <c r="J154" s="91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</row>
    <row r="155" spans="2:21" s="5" customFormat="1" x14ac:dyDescent="0.2">
      <c r="B155"/>
      <c r="C155"/>
      <c r="D155"/>
      <c r="E155"/>
      <c r="F155"/>
      <c r="G155"/>
      <c r="H155"/>
      <c r="I155"/>
      <c r="J155" s="91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</row>
    <row r="156" spans="2:21" s="5" customFormat="1" x14ac:dyDescent="0.2">
      <c r="B156"/>
      <c r="C156"/>
      <c r="D156"/>
      <c r="E156"/>
      <c r="F156"/>
      <c r="G156"/>
      <c r="H156"/>
      <c r="I156"/>
      <c r="J156" s="91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</row>
    <row r="157" spans="2:21" s="5" customFormat="1" x14ac:dyDescent="0.2">
      <c r="B157"/>
      <c r="C157"/>
      <c r="D157"/>
      <c r="E157"/>
      <c r="F157"/>
      <c r="G157"/>
      <c r="H157"/>
      <c r="I157"/>
      <c r="J157" s="91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</row>
    <row r="158" spans="2:21" s="5" customFormat="1" x14ac:dyDescent="0.2">
      <c r="B158"/>
      <c r="C158"/>
      <c r="D158"/>
      <c r="E158"/>
      <c r="F158"/>
      <c r="G158"/>
      <c r="H158"/>
      <c r="I158"/>
      <c r="J158" s="91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</row>
    <row r="159" spans="2:21" s="5" customFormat="1" x14ac:dyDescent="0.2">
      <c r="B159"/>
      <c r="C159"/>
      <c r="D159"/>
      <c r="E159"/>
      <c r="F159"/>
      <c r="G159"/>
      <c r="H159"/>
      <c r="I159"/>
      <c r="J159" s="91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</row>
    <row r="160" spans="2:21" s="5" customFormat="1" x14ac:dyDescent="0.2">
      <c r="B160"/>
      <c r="C160"/>
      <c r="D160"/>
      <c r="E160"/>
      <c r="F160"/>
      <c r="G160"/>
      <c r="H160"/>
      <c r="I160"/>
      <c r="J160" s="91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</row>
    <row r="161" spans="2:21" s="5" customFormat="1" x14ac:dyDescent="0.2">
      <c r="B161"/>
      <c r="C161"/>
      <c r="D161"/>
      <c r="E161"/>
      <c r="F161"/>
      <c r="G161"/>
      <c r="H161"/>
      <c r="I161"/>
      <c r="J161" s="91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</row>
    <row r="162" spans="2:21" s="5" customFormat="1" x14ac:dyDescent="0.2">
      <c r="B162"/>
      <c r="C162"/>
      <c r="D162"/>
      <c r="E162"/>
      <c r="F162"/>
      <c r="G162"/>
      <c r="H162"/>
      <c r="I162"/>
      <c r="J162" s="91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</row>
    <row r="163" spans="2:21" s="5" customFormat="1" x14ac:dyDescent="0.2">
      <c r="B163"/>
      <c r="C163"/>
      <c r="D163"/>
      <c r="E163"/>
      <c r="F163"/>
      <c r="G163"/>
      <c r="H163"/>
      <c r="I163"/>
      <c r="J163" s="91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</row>
    <row r="164" spans="2:21" s="30" customFormat="1" x14ac:dyDescent="0.2">
      <c r="B164"/>
      <c r="C164"/>
      <c r="D164"/>
      <c r="E164"/>
      <c r="F164"/>
      <c r="G164"/>
      <c r="H164"/>
      <c r="I164"/>
      <c r="J164" s="91"/>
      <c r="K164" s="38"/>
      <c r="L164" s="28"/>
      <c r="M164" s="28"/>
      <c r="N164" s="28"/>
      <c r="O164" s="28"/>
      <c r="P164" s="28"/>
      <c r="Q164" s="28"/>
      <c r="R164" s="28"/>
      <c r="S164" s="28"/>
      <c r="T164" s="28"/>
      <c r="U164" s="28"/>
    </row>
  </sheetData>
  <sheetProtection algorithmName="SHA-512" hashValue="iNf4v3lbr2lR07HtriWPRwWKqtGk4KVHj2Z2ghUTl9YhETagBH6j7SkkfaHm9NtTvrU/1EkcExU2CJpaaY4POA==" saltValue="evNa54opNFJI8Y/Mk2H7Kg==" spinCount="100000" sheet="1" objects="1" scenarios="1"/>
  <protectedRanges>
    <protectedRange sqref="C46" name="Range1"/>
  </protectedRanges>
  <mergeCells count="2">
    <mergeCell ref="B1:J1"/>
    <mergeCell ref="B44:J44"/>
  </mergeCells>
  <conditionalFormatting sqref="C64:H64">
    <cfRule type="cellIs" dxfId="1" priority="2" operator="greaterThan">
      <formula>0.15</formula>
    </cfRule>
  </conditionalFormatting>
  <conditionalFormatting sqref="C65:F65">
    <cfRule type="cellIs" dxfId="0" priority="1" operator="greaterThan">
      <formula>0.05</formula>
    </cfRule>
  </conditionalFormatting>
  <pageMargins left="0.7" right="0.7" top="0.75" bottom="0.75" header="0.3" footer="0.3"/>
  <pageSetup scale="85" orientation="portrait" r:id="rId1"/>
  <ignoredErrors>
    <ignoredError sqref="C51:I57 J51:J57 C65:F65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111"/>
  <sheetViews>
    <sheetView showGridLines="0" zoomScaleNormal="100" zoomScalePageLayoutView="110" workbookViewId="0">
      <pane ySplit="4" topLeftCell="A5" activePane="bottomLeft" state="frozen"/>
      <selection pane="bottomLeft" activeCell="F6" sqref="F6"/>
    </sheetView>
  </sheetViews>
  <sheetFormatPr defaultColWidth="8.85546875" defaultRowHeight="12.75" x14ac:dyDescent="0.2"/>
  <cols>
    <col min="1" max="1" width="8.7109375" style="4" customWidth="1"/>
    <col min="2" max="2" width="11.140625" style="4" customWidth="1"/>
    <col min="3" max="4" width="8.85546875" style="4"/>
    <col min="5" max="5" width="11.28515625" style="4" customWidth="1"/>
    <col min="6" max="6" width="14.28515625" style="4" customWidth="1"/>
    <col min="7" max="7" width="11.7109375" style="4" customWidth="1"/>
    <col min="8" max="8" width="13.28515625" style="4" customWidth="1"/>
    <col min="9" max="9" width="11.85546875" style="4" customWidth="1"/>
    <col min="10" max="10" width="2.140625" style="4" customWidth="1"/>
    <col min="11" max="11" width="7.85546875" style="4" customWidth="1"/>
    <col min="12" max="16384" width="8.85546875" style="4"/>
  </cols>
  <sheetData>
    <row r="2" spans="2:41" ht="15.75" customHeight="1" x14ac:dyDescent="0.25">
      <c r="B2" s="372" t="s">
        <v>33</v>
      </c>
      <c r="C2" s="372"/>
      <c r="D2" s="372"/>
      <c r="E2" s="372"/>
      <c r="F2" s="372"/>
      <c r="G2" s="372"/>
      <c r="H2" s="372"/>
      <c r="I2" s="372"/>
    </row>
    <row r="3" spans="2:41" ht="101.25" customHeight="1" thickBot="1" x14ac:dyDescent="0.25">
      <c r="B3" s="35"/>
      <c r="C3" s="35"/>
      <c r="D3" s="35"/>
      <c r="E3" s="35"/>
      <c r="F3" s="35"/>
      <c r="G3" s="35"/>
      <c r="H3" s="35"/>
      <c r="I3" s="35"/>
    </row>
    <row r="4" spans="2:41" ht="43.5" thickBot="1" x14ac:dyDescent="0.3">
      <c r="B4" s="373"/>
      <c r="C4" s="374"/>
      <c r="D4" s="374"/>
      <c r="E4" s="375"/>
      <c r="F4" s="166" t="s">
        <v>118</v>
      </c>
      <c r="G4" s="166" t="s">
        <v>19</v>
      </c>
      <c r="H4" s="166" t="s">
        <v>29</v>
      </c>
      <c r="I4" s="167" t="s">
        <v>18</v>
      </c>
      <c r="J4" s="31"/>
    </row>
    <row r="5" spans="2:41" ht="12.75" customHeight="1" x14ac:dyDescent="0.2">
      <c r="B5" s="376" t="s">
        <v>12</v>
      </c>
      <c r="C5" s="377"/>
      <c r="D5" s="377"/>
      <c r="E5" s="377"/>
      <c r="F5" s="377"/>
      <c r="G5" s="377"/>
      <c r="H5" s="377"/>
      <c r="I5" s="378"/>
    </row>
    <row r="6" spans="2:41" ht="12.75" customHeight="1" x14ac:dyDescent="0.2">
      <c r="B6" s="334" t="s">
        <v>92</v>
      </c>
      <c r="C6" s="335"/>
      <c r="D6" s="335"/>
      <c r="E6" s="336"/>
      <c r="F6" s="185">
        <f>'RFP Budget Personnel Detail'!AC52</f>
        <v>0</v>
      </c>
      <c r="G6" s="185">
        <f>'RFP Budget Personnel Detail'!AE52</f>
        <v>0</v>
      </c>
      <c r="H6" s="185">
        <f>SUM(F6:G6)</f>
        <v>0</v>
      </c>
      <c r="I6" s="186">
        <f>'RFP Budget Personnel Detail'!AP52</f>
        <v>0</v>
      </c>
      <c r="K6" s="9"/>
      <c r="L6" s="9"/>
      <c r="M6" s="9"/>
      <c r="N6" s="9"/>
    </row>
    <row r="7" spans="2:41" ht="12.75" customHeight="1" x14ac:dyDescent="0.2">
      <c r="B7" s="337" t="s">
        <v>11</v>
      </c>
      <c r="C7" s="338"/>
      <c r="D7" s="338"/>
      <c r="E7" s="339"/>
      <c r="F7" s="187">
        <f>'RFP Budget Personnel Detail'!AC54</f>
        <v>0</v>
      </c>
      <c r="G7" s="187">
        <f>'RFP Budget Personnel Detail'!AE54</f>
        <v>0</v>
      </c>
      <c r="H7" s="187">
        <f>SUM(F7:G7)</f>
        <v>0</v>
      </c>
      <c r="I7" s="188">
        <f>'RFP Budget Personnel Detail'!AP54</f>
        <v>0</v>
      </c>
      <c r="K7" s="9"/>
      <c r="L7" s="9"/>
      <c r="M7" s="9"/>
      <c r="N7" s="9"/>
    </row>
    <row r="8" spans="2:41" ht="12.75" customHeight="1" x14ac:dyDescent="0.2">
      <c r="B8" s="340" t="s">
        <v>0</v>
      </c>
      <c r="C8" s="341"/>
      <c r="D8" s="341"/>
      <c r="E8" s="342"/>
      <c r="F8" s="187">
        <f>SUM(F6:F7)</f>
        <v>0</v>
      </c>
      <c r="G8" s="187">
        <f>SUM(G6:G7)</f>
        <v>0</v>
      </c>
      <c r="H8" s="189">
        <f>SUM(F8:G8)</f>
        <v>0</v>
      </c>
      <c r="I8" s="188">
        <f>SUM(I6:I7)</f>
        <v>0</v>
      </c>
      <c r="K8" s="9"/>
      <c r="L8" s="9"/>
      <c r="M8" s="9"/>
      <c r="N8" s="9"/>
    </row>
    <row r="9" spans="2:41" ht="12.75" customHeight="1" x14ac:dyDescent="0.2">
      <c r="B9" s="346"/>
      <c r="C9" s="347"/>
      <c r="D9" s="347"/>
      <c r="E9" s="347"/>
      <c r="F9" s="347"/>
      <c r="G9" s="347"/>
      <c r="H9" s="347"/>
      <c r="I9" s="348"/>
      <c r="AH9" s="358"/>
      <c r="AI9" s="359"/>
      <c r="AJ9" s="359"/>
      <c r="AK9" s="359"/>
      <c r="AL9" s="359"/>
      <c r="AM9" s="359"/>
      <c r="AN9" s="359"/>
      <c r="AO9" s="360"/>
    </row>
    <row r="10" spans="2:41" ht="12.75" customHeight="1" x14ac:dyDescent="0.2">
      <c r="B10" s="349"/>
      <c r="C10" s="350"/>
      <c r="D10" s="350"/>
      <c r="E10" s="350"/>
      <c r="F10" s="350"/>
      <c r="G10" s="350"/>
      <c r="H10" s="350"/>
      <c r="I10" s="351"/>
      <c r="AH10" s="358"/>
      <c r="AI10" s="359"/>
      <c r="AJ10" s="359"/>
      <c r="AK10" s="359"/>
      <c r="AL10" s="359"/>
      <c r="AM10" s="359"/>
      <c r="AN10" s="359"/>
      <c r="AO10" s="360"/>
    </row>
    <row r="11" spans="2:41" ht="12.75" customHeight="1" x14ac:dyDescent="0.2">
      <c r="B11" s="349"/>
      <c r="C11" s="350"/>
      <c r="D11" s="350"/>
      <c r="E11" s="350"/>
      <c r="F11" s="350"/>
      <c r="G11" s="350"/>
      <c r="H11" s="350"/>
      <c r="I11" s="351"/>
      <c r="AH11" s="358"/>
      <c r="AI11" s="359"/>
      <c r="AJ11" s="359"/>
      <c r="AK11" s="359"/>
      <c r="AL11" s="359"/>
      <c r="AM11" s="359"/>
      <c r="AN11" s="359"/>
      <c r="AO11" s="360"/>
    </row>
    <row r="12" spans="2:41" ht="12.75" customHeight="1" x14ac:dyDescent="0.2">
      <c r="B12" s="349"/>
      <c r="C12" s="350"/>
      <c r="D12" s="350"/>
      <c r="E12" s="350"/>
      <c r="F12" s="350"/>
      <c r="G12" s="350"/>
      <c r="H12" s="350"/>
      <c r="I12" s="351"/>
      <c r="AH12" s="358"/>
      <c r="AI12" s="359"/>
      <c r="AJ12" s="359"/>
      <c r="AK12" s="359"/>
      <c r="AL12" s="359"/>
      <c r="AM12" s="359"/>
      <c r="AN12" s="359"/>
      <c r="AO12" s="360"/>
    </row>
    <row r="13" spans="2:41" ht="12.75" customHeight="1" x14ac:dyDescent="0.2">
      <c r="B13" s="349"/>
      <c r="C13" s="350"/>
      <c r="D13" s="350"/>
      <c r="E13" s="350"/>
      <c r="F13" s="350"/>
      <c r="G13" s="350"/>
      <c r="H13" s="350"/>
      <c r="I13" s="351"/>
      <c r="AH13" s="358"/>
      <c r="AI13" s="359"/>
      <c r="AJ13" s="359"/>
      <c r="AK13" s="359"/>
      <c r="AL13" s="359"/>
      <c r="AM13" s="359"/>
      <c r="AN13" s="359"/>
      <c r="AO13" s="360"/>
    </row>
    <row r="14" spans="2:41" ht="12.75" customHeight="1" x14ac:dyDescent="0.2">
      <c r="B14" s="349"/>
      <c r="C14" s="350"/>
      <c r="D14" s="350"/>
      <c r="E14" s="350"/>
      <c r="F14" s="350"/>
      <c r="G14" s="350"/>
      <c r="H14" s="350"/>
      <c r="I14" s="351"/>
      <c r="AH14" s="358"/>
      <c r="AI14" s="359"/>
      <c r="AJ14" s="359"/>
      <c r="AK14" s="359"/>
      <c r="AL14" s="359"/>
      <c r="AM14" s="359"/>
      <c r="AN14" s="359"/>
      <c r="AO14" s="360"/>
    </row>
    <row r="15" spans="2:41" ht="12.75" customHeight="1" x14ac:dyDescent="0.2">
      <c r="B15" s="349"/>
      <c r="C15" s="350"/>
      <c r="D15" s="350"/>
      <c r="E15" s="350"/>
      <c r="F15" s="350"/>
      <c r="G15" s="350"/>
      <c r="H15" s="350"/>
      <c r="I15" s="351"/>
      <c r="AH15" s="358"/>
      <c r="AI15" s="359"/>
      <c r="AJ15" s="359"/>
      <c r="AK15" s="359"/>
      <c r="AL15" s="359"/>
      <c r="AM15" s="359"/>
      <c r="AN15" s="359"/>
      <c r="AO15" s="360"/>
    </row>
    <row r="16" spans="2:41" ht="12.75" customHeight="1" x14ac:dyDescent="0.2">
      <c r="B16" s="349"/>
      <c r="C16" s="350"/>
      <c r="D16" s="350"/>
      <c r="E16" s="350"/>
      <c r="F16" s="350"/>
      <c r="G16" s="350"/>
      <c r="H16" s="350"/>
      <c r="I16" s="351"/>
      <c r="AH16" s="358"/>
      <c r="AI16" s="359"/>
      <c r="AJ16" s="359"/>
      <c r="AK16" s="359"/>
      <c r="AL16" s="359"/>
      <c r="AM16" s="359"/>
      <c r="AN16" s="359"/>
      <c r="AO16" s="360"/>
    </row>
    <row r="17" spans="2:41" ht="12.75" customHeight="1" x14ac:dyDescent="0.2">
      <c r="B17" s="349"/>
      <c r="C17" s="350"/>
      <c r="D17" s="350"/>
      <c r="E17" s="350"/>
      <c r="F17" s="350"/>
      <c r="G17" s="350"/>
      <c r="H17" s="350"/>
      <c r="I17" s="351"/>
      <c r="AH17" s="358"/>
      <c r="AI17" s="359"/>
      <c r="AJ17" s="359"/>
      <c r="AK17" s="359"/>
      <c r="AL17" s="359"/>
      <c r="AM17" s="359"/>
      <c r="AN17" s="359"/>
      <c r="AO17" s="360"/>
    </row>
    <row r="18" spans="2:41" ht="12.75" customHeight="1" x14ac:dyDescent="0.2">
      <c r="B18" s="349"/>
      <c r="C18" s="350"/>
      <c r="D18" s="350"/>
      <c r="E18" s="350"/>
      <c r="F18" s="350"/>
      <c r="G18" s="350"/>
      <c r="H18" s="350"/>
      <c r="I18" s="351"/>
      <c r="AH18" s="358"/>
      <c r="AI18" s="359"/>
      <c r="AJ18" s="359"/>
      <c r="AK18" s="359"/>
      <c r="AL18" s="359"/>
      <c r="AM18" s="359"/>
      <c r="AN18" s="359"/>
      <c r="AO18" s="360"/>
    </row>
    <row r="19" spans="2:41" ht="12.75" customHeight="1" x14ac:dyDescent="0.2">
      <c r="B19" s="349"/>
      <c r="C19" s="350"/>
      <c r="D19" s="350"/>
      <c r="E19" s="350"/>
      <c r="F19" s="350"/>
      <c r="G19" s="350"/>
      <c r="H19" s="350"/>
      <c r="I19" s="351"/>
      <c r="AH19" s="358"/>
      <c r="AI19" s="359"/>
      <c r="AJ19" s="359"/>
      <c r="AK19" s="359"/>
      <c r="AL19" s="359"/>
      <c r="AM19" s="359"/>
      <c r="AN19" s="359"/>
      <c r="AO19" s="360"/>
    </row>
    <row r="20" spans="2:41" ht="12.75" customHeight="1" x14ac:dyDescent="0.2">
      <c r="B20" s="349"/>
      <c r="C20" s="350"/>
      <c r="D20" s="350"/>
      <c r="E20" s="350"/>
      <c r="F20" s="350"/>
      <c r="G20" s="350"/>
      <c r="H20" s="350"/>
      <c r="I20" s="351"/>
      <c r="AH20" s="358"/>
      <c r="AI20" s="359"/>
      <c r="AJ20" s="359"/>
      <c r="AK20" s="359"/>
      <c r="AL20" s="359"/>
      <c r="AM20" s="359"/>
      <c r="AN20" s="359"/>
      <c r="AO20" s="360"/>
    </row>
    <row r="21" spans="2:41" ht="12.75" customHeight="1" x14ac:dyDescent="0.2">
      <c r="B21" s="349"/>
      <c r="C21" s="350"/>
      <c r="D21" s="350"/>
      <c r="E21" s="350"/>
      <c r="F21" s="350"/>
      <c r="G21" s="350"/>
      <c r="H21" s="350"/>
      <c r="I21" s="351"/>
      <c r="AH21" s="358"/>
      <c r="AI21" s="359"/>
      <c r="AJ21" s="359"/>
      <c r="AK21" s="359"/>
      <c r="AL21" s="359"/>
      <c r="AM21" s="359"/>
      <c r="AN21" s="359"/>
      <c r="AO21" s="360"/>
    </row>
    <row r="22" spans="2:41" ht="12.75" customHeight="1" x14ac:dyDescent="0.2">
      <c r="B22" s="349"/>
      <c r="C22" s="350"/>
      <c r="D22" s="350"/>
      <c r="E22" s="350"/>
      <c r="F22" s="350"/>
      <c r="G22" s="350"/>
      <c r="H22" s="350"/>
      <c r="I22" s="351"/>
      <c r="AH22" s="358"/>
      <c r="AI22" s="359"/>
      <c r="AJ22" s="359"/>
      <c r="AK22" s="359"/>
      <c r="AL22" s="359"/>
      <c r="AM22" s="359"/>
      <c r="AN22" s="359"/>
      <c r="AO22" s="360"/>
    </row>
    <row r="23" spans="2:41" ht="12.75" customHeight="1" x14ac:dyDescent="0.2">
      <c r="B23" s="349"/>
      <c r="C23" s="350"/>
      <c r="D23" s="350"/>
      <c r="E23" s="350"/>
      <c r="F23" s="350"/>
      <c r="G23" s="350"/>
      <c r="H23" s="350"/>
      <c r="I23" s="351"/>
      <c r="AH23" s="361"/>
      <c r="AI23" s="362"/>
      <c r="AJ23" s="362"/>
      <c r="AK23" s="362"/>
      <c r="AL23" s="362"/>
      <c r="AM23" s="362"/>
      <c r="AN23" s="362"/>
      <c r="AO23" s="363"/>
    </row>
    <row r="24" spans="2:41" ht="12.75" customHeight="1" x14ac:dyDescent="0.2">
      <c r="B24" s="343" t="s">
        <v>13</v>
      </c>
      <c r="C24" s="344"/>
      <c r="D24" s="344"/>
      <c r="E24" s="344"/>
      <c r="F24" s="344"/>
      <c r="G24" s="344"/>
      <c r="H24" s="344"/>
      <c r="I24" s="345"/>
    </row>
    <row r="25" spans="2:41" ht="12.75" customHeight="1" x14ac:dyDescent="0.2">
      <c r="B25" s="349"/>
      <c r="C25" s="350"/>
      <c r="D25" s="350"/>
      <c r="E25" s="350"/>
      <c r="F25" s="350"/>
      <c r="G25" s="350"/>
      <c r="H25" s="350"/>
      <c r="I25" s="351"/>
      <c r="AH25" s="358"/>
      <c r="AI25" s="359"/>
      <c r="AJ25" s="359"/>
      <c r="AK25" s="359"/>
      <c r="AL25" s="359"/>
      <c r="AM25" s="359"/>
      <c r="AN25" s="359"/>
      <c r="AO25" s="360"/>
    </row>
    <row r="26" spans="2:41" ht="12.75" customHeight="1" x14ac:dyDescent="0.2">
      <c r="B26" s="349"/>
      <c r="C26" s="350"/>
      <c r="D26" s="350"/>
      <c r="E26" s="350"/>
      <c r="F26" s="350"/>
      <c r="G26" s="350"/>
      <c r="H26" s="350"/>
      <c r="I26" s="351"/>
      <c r="AH26" s="358"/>
      <c r="AI26" s="359"/>
      <c r="AJ26" s="359"/>
      <c r="AK26" s="359"/>
      <c r="AL26" s="359"/>
      <c r="AM26" s="359"/>
      <c r="AN26" s="359"/>
      <c r="AO26" s="360"/>
    </row>
    <row r="27" spans="2:41" ht="12.75" customHeight="1" x14ac:dyDescent="0.2">
      <c r="B27" s="349"/>
      <c r="C27" s="350"/>
      <c r="D27" s="350"/>
      <c r="E27" s="350"/>
      <c r="F27" s="350"/>
      <c r="G27" s="350"/>
      <c r="H27" s="350"/>
      <c r="I27" s="351"/>
      <c r="AH27" s="358"/>
      <c r="AI27" s="359"/>
      <c r="AJ27" s="359"/>
      <c r="AK27" s="359"/>
      <c r="AL27" s="359"/>
      <c r="AM27" s="359"/>
      <c r="AN27" s="359"/>
      <c r="AO27" s="360"/>
    </row>
    <row r="28" spans="2:41" ht="12.75" customHeight="1" x14ac:dyDescent="0.2">
      <c r="B28" s="349"/>
      <c r="C28" s="350"/>
      <c r="D28" s="350"/>
      <c r="E28" s="350"/>
      <c r="F28" s="350"/>
      <c r="G28" s="350"/>
      <c r="H28" s="350"/>
      <c r="I28" s="351"/>
      <c r="AH28" s="358"/>
      <c r="AI28" s="359"/>
      <c r="AJ28" s="359"/>
      <c r="AK28" s="359"/>
      <c r="AL28" s="359"/>
      <c r="AM28" s="359"/>
      <c r="AN28" s="359"/>
      <c r="AO28" s="360"/>
    </row>
    <row r="29" spans="2:41" ht="12.75" customHeight="1" x14ac:dyDescent="0.2">
      <c r="B29" s="349"/>
      <c r="C29" s="350"/>
      <c r="D29" s="350"/>
      <c r="E29" s="350"/>
      <c r="F29" s="350"/>
      <c r="G29" s="350"/>
      <c r="H29" s="350"/>
      <c r="I29" s="351"/>
      <c r="AH29" s="358"/>
      <c r="AI29" s="359"/>
      <c r="AJ29" s="359"/>
      <c r="AK29" s="359"/>
      <c r="AL29" s="359"/>
      <c r="AM29" s="359"/>
      <c r="AN29" s="359"/>
      <c r="AO29" s="360"/>
    </row>
    <row r="30" spans="2:41" ht="12.75" customHeight="1" x14ac:dyDescent="0.2">
      <c r="B30" s="352"/>
      <c r="C30" s="353"/>
      <c r="D30" s="353"/>
      <c r="E30" s="353"/>
      <c r="F30" s="353"/>
      <c r="G30" s="353"/>
      <c r="H30" s="353"/>
      <c r="I30" s="354"/>
      <c r="AH30" s="361"/>
      <c r="AI30" s="362"/>
      <c r="AJ30" s="362"/>
      <c r="AK30" s="362"/>
      <c r="AL30" s="362"/>
      <c r="AM30" s="362"/>
      <c r="AN30" s="362"/>
      <c r="AO30" s="363"/>
    </row>
    <row r="31" spans="2:41" ht="12.75" customHeight="1" thickBot="1" x14ac:dyDescent="0.25">
      <c r="B31" s="331" t="s">
        <v>5</v>
      </c>
      <c r="C31" s="332"/>
      <c r="D31" s="332"/>
      <c r="E31" s="333"/>
      <c r="F31" s="215">
        <f>'RFP Budget Cost Detail'!I8</f>
        <v>0</v>
      </c>
      <c r="G31" s="215">
        <f>'RFP Budget Cost Detail'!I9</f>
        <v>0</v>
      </c>
      <c r="H31" s="215">
        <f>SUM(F31:G31)</f>
        <v>0</v>
      </c>
      <c r="I31" s="216">
        <f>'RFP Budget Cost Detail'!J10</f>
        <v>0</v>
      </c>
      <c r="K31" s="9"/>
      <c r="M31" s="9"/>
    </row>
    <row r="32" spans="2:41" customFormat="1" ht="12.75" customHeight="1" thickBot="1" x14ac:dyDescent="0.25"/>
    <row r="33" spans="2:13" ht="12.75" customHeight="1" x14ac:dyDescent="0.2">
      <c r="B33" s="369" t="s">
        <v>125</v>
      </c>
      <c r="C33" s="370"/>
      <c r="D33" s="370"/>
      <c r="E33" s="370"/>
      <c r="F33" s="370"/>
      <c r="G33" s="370"/>
      <c r="H33" s="370"/>
      <c r="I33" s="371"/>
    </row>
    <row r="34" spans="2:13" ht="12.75" customHeight="1" x14ac:dyDescent="0.2">
      <c r="B34" s="349"/>
      <c r="C34" s="350"/>
      <c r="D34" s="350"/>
      <c r="E34" s="350"/>
      <c r="F34" s="350"/>
      <c r="G34" s="350"/>
      <c r="H34" s="350"/>
      <c r="I34" s="351"/>
    </row>
    <row r="35" spans="2:13" ht="12.75" customHeight="1" x14ac:dyDescent="0.2">
      <c r="B35" s="349"/>
      <c r="C35" s="350"/>
      <c r="D35" s="350"/>
      <c r="E35" s="350"/>
      <c r="F35" s="350"/>
      <c r="G35" s="350"/>
      <c r="H35" s="350"/>
      <c r="I35" s="351"/>
    </row>
    <row r="36" spans="2:13" ht="12.75" customHeight="1" x14ac:dyDescent="0.2">
      <c r="B36" s="349"/>
      <c r="C36" s="350"/>
      <c r="D36" s="350"/>
      <c r="E36" s="350"/>
      <c r="F36" s="350"/>
      <c r="G36" s="350"/>
      <c r="H36" s="350"/>
      <c r="I36" s="351"/>
    </row>
    <row r="37" spans="2:13" ht="12.75" customHeight="1" x14ac:dyDescent="0.2">
      <c r="B37" s="349"/>
      <c r="C37" s="350"/>
      <c r="D37" s="350"/>
      <c r="E37" s="350"/>
      <c r="F37" s="350"/>
      <c r="G37" s="350"/>
      <c r="H37" s="350"/>
      <c r="I37" s="351"/>
    </row>
    <row r="38" spans="2:13" ht="12.75" customHeight="1" x14ac:dyDescent="0.2">
      <c r="B38" s="349"/>
      <c r="C38" s="350"/>
      <c r="D38" s="350"/>
      <c r="E38" s="350"/>
      <c r="F38" s="350"/>
      <c r="G38" s="350"/>
      <c r="H38" s="350"/>
      <c r="I38" s="351"/>
    </row>
    <row r="39" spans="2:13" ht="12.75" customHeight="1" thickBot="1" x14ac:dyDescent="0.25">
      <c r="B39" s="331" t="s">
        <v>14</v>
      </c>
      <c r="C39" s="332"/>
      <c r="D39" s="332"/>
      <c r="E39" s="333"/>
      <c r="F39" s="215">
        <f>'RFP Budget Cost Detail'!I13</f>
        <v>0</v>
      </c>
      <c r="G39" s="215">
        <f>'RFP Budget Cost Detail'!I14</f>
        <v>0</v>
      </c>
      <c r="H39" s="215">
        <f>SUM(F39:G39)</f>
        <v>0</v>
      </c>
      <c r="I39" s="216">
        <f>'RFP Budget Cost Detail'!J15</f>
        <v>0</v>
      </c>
      <c r="K39" s="9"/>
      <c r="M39" s="9"/>
    </row>
    <row r="40" spans="2:13" customFormat="1" ht="12.75" customHeight="1" thickBot="1" x14ac:dyDescent="0.25"/>
    <row r="41" spans="2:13" ht="12.75" customHeight="1" x14ac:dyDescent="0.2">
      <c r="B41" s="369" t="s">
        <v>126</v>
      </c>
      <c r="C41" s="370"/>
      <c r="D41" s="370"/>
      <c r="E41" s="370"/>
      <c r="F41" s="370"/>
      <c r="G41" s="370"/>
      <c r="H41" s="370"/>
      <c r="I41" s="371"/>
    </row>
    <row r="42" spans="2:13" ht="12.75" customHeight="1" x14ac:dyDescent="0.2">
      <c r="B42" s="349"/>
      <c r="C42" s="350"/>
      <c r="D42" s="350"/>
      <c r="E42" s="350"/>
      <c r="F42" s="350"/>
      <c r="G42" s="350"/>
      <c r="H42" s="350"/>
      <c r="I42" s="351"/>
    </row>
    <row r="43" spans="2:13" ht="12.75" customHeight="1" x14ac:dyDescent="0.2">
      <c r="B43" s="349"/>
      <c r="C43" s="350"/>
      <c r="D43" s="350"/>
      <c r="E43" s="350"/>
      <c r="F43" s="350"/>
      <c r="G43" s="350"/>
      <c r="H43" s="350"/>
      <c r="I43" s="351"/>
    </row>
    <row r="44" spans="2:13" ht="12.75" customHeight="1" x14ac:dyDescent="0.2">
      <c r="B44" s="349"/>
      <c r="C44" s="350"/>
      <c r="D44" s="350"/>
      <c r="E44" s="350"/>
      <c r="F44" s="350"/>
      <c r="G44" s="350"/>
      <c r="H44" s="350"/>
      <c r="I44" s="351"/>
    </row>
    <row r="45" spans="2:13" ht="12.75" customHeight="1" x14ac:dyDescent="0.2">
      <c r="B45" s="349"/>
      <c r="C45" s="350"/>
      <c r="D45" s="350"/>
      <c r="E45" s="350"/>
      <c r="F45" s="350"/>
      <c r="G45" s="350"/>
      <c r="H45" s="350"/>
      <c r="I45" s="351"/>
    </row>
    <row r="46" spans="2:13" ht="12.75" customHeight="1" x14ac:dyDescent="0.2">
      <c r="B46" s="349"/>
      <c r="C46" s="350"/>
      <c r="D46" s="350"/>
      <c r="E46" s="350"/>
      <c r="F46" s="350"/>
      <c r="G46" s="350"/>
      <c r="H46" s="350"/>
      <c r="I46" s="351"/>
    </row>
    <row r="47" spans="2:13" ht="12.75" customHeight="1" thickBot="1" x14ac:dyDescent="0.25">
      <c r="B47" s="331" t="s">
        <v>24</v>
      </c>
      <c r="C47" s="332"/>
      <c r="D47" s="332"/>
      <c r="E47" s="333"/>
      <c r="F47" s="215">
        <f>'RFP Budget Cost Detail'!I18</f>
        <v>0</v>
      </c>
      <c r="G47" s="215">
        <f>'RFP Budget Cost Detail'!I19</f>
        <v>0</v>
      </c>
      <c r="H47" s="215">
        <f>SUM(F47:G47)</f>
        <v>0</v>
      </c>
      <c r="I47" s="216">
        <f>'RFP Budget Cost Detail'!J20</f>
        <v>0</v>
      </c>
      <c r="K47" s="9"/>
      <c r="L47" s="9"/>
      <c r="M47" s="9"/>
    </row>
    <row r="48" spans="2:13" customFormat="1" ht="12.75" customHeight="1" thickBot="1" x14ac:dyDescent="0.25"/>
    <row r="49" spans="2:13" ht="12.75" customHeight="1" x14ac:dyDescent="0.2">
      <c r="B49" s="369" t="s">
        <v>127</v>
      </c>
      <c r="C49" s="370"/>
      <c r="D49" s="370"/>
      <c r="E49" s="370"/>
      <c r="F49" s="370"/>
      <c r="G49" s="370"/>
      <c r="H49" s="370"/>
      <c r="I49" s="371"/>
    </row>
    <row r="50" spans="2:13" ht="12.75" customHeight="1" x14ac:dyDescent="0.2">
      <c r="B50" s="379"/>
      <c r="C50" s="380"/>
      <c r="D50" s="380"/>
      <c r="E50" s="380"/>
      <c r="F50" s="380"/>
      <c r="G50" s="380"/>
      <c r="H50" s="380"/>
      <c r="I50" s="381"/>
    </row>
    <row r="51" spans="2:13" ht="12.75" customHeight="1" x14ac:dyDescent="0.2">
      <c r="B51" s="379"/>
      <c r="C51" s="380"/>
      <c r="D51" s="380"/>
      <c r="E51" s="380"/>
      <c r="F51" s="380"/>
      <c r="G51" s="380"/>
      <c r="H51" s="380"/>
      <c r="I51" s="381"/>
    </row>
    <row r="52" spans="2:13" ht="12.75" customHeight="1" x14ac:dyDescent="0.2">
      <c r="B52" s="379"/>
      <c r="C52" s="380"/>
      <c r="D52" s="380"/>
      <c r="E52" s="380"/>
      <c r="F52" s="380"/>
      <c r="G52" s="380"/>
      <c r="H52" s="380"/>
      <c r="I52" s="381"/>
    </row>
    <row r="53" spans="2:13" ht="12.75" customHeight="1" x14ac:dyDescent="0.2">
      <c r="B53" s="379"/>
      <c r="C53" s="380"/>
      <c r="D53" s="380"/>
      <c r="E53" s="380"/>
      <c r="F53" s="380"/>
      <c r="G53" s="380"/>
      <c r="H53" s="380"/>
      <c r="I53" s="381"/>
    </row>
    <row r="54" spans="2:13" ht="12.75" customHeight="1" x14ac:dyDescent="0.2">
      <c r="B54" s="379"/>
      <c r="C54" s="380"/>
      <c r="D54" s="380"/>
      <c r="E54" s="380"/>
      <c r="F54" s="380"/>
      <c r="G54" s="380"/>
      <c r="H54" s="380"/>
      <c r="I54" s="381"/>
    </row>
    <row r="55" spans="2:13" ht="12.75" customHeight="1" thickBot="1" x14ac:dyDescent="0.25">
      <c r="B55" s="331" t="s">
        <v>131</v>
      </c>
      <c r="C55" s="332"/>
      <c r="D55" s="332"/>
      <c r="E55" s="333"/>
      <c r="F55" s="215">
        <f>'RFP Budget Cost Detail'!I23</f>
        <v>0</v>
      </c>
      <c r="G55" s="215">
        <f>'RFP Budget Cost Detail'!I24</f>
        <v>0</v>
      </c>
      <c r="H55" s="215">
        <f>F55+G55</f>
        <v>0</v>
      </c>
      <c r="I55" s="216">
        <f>'RFP Budget Cost Detail'!J25</f>
        <v>0</v>
      </c>
      <c r="K55" s="9"/>
      <c r="M55" s="9"/>
    </row>
    <row r="56" spans="2:13" customFormat="1" ht="12.75" customHeight="1" thickBot="1" x14ac:dyDescent="0.25">
      <c r="F56" s="190"/>
      <c r="G56" s="190"/>
      <c r="H56" s="190"/>
      <c r="I56" s="190"/>
    </row>
    <row r="57" spans="2:13" ht="12.75" customHeight="1" x14ac:dyDescent="0.2">
      <c r="B57" s="369" t="s">
        <v>128</v>
      </c>
      <c r="C57" s="370"/>
      <c r="D57" s="370"/>
      <c r="E57" s="370"/>
      <c r="F57" s="370"/>
      <c r="G57" s="370"/>
      <c r="H57" s="370"/>
      <c r="I57" s="371"/>
    </row>
    <row r="58" spans="2:13" ht="12.75" customHeight="1" x14ac:dyDescent="0.2">
      <c r="B58" s="349"/>
      <c r="C58" s="350"/>
      <c r="D58" s="350"/>
      <c r="E58" s="350"/>
      <c r="F58" s="350"/>
      <c r="G58" s="350"/>
      <c r="H58" s="350"/>
      <c r="I58" s="351"/>
      <c r="K58" s="9"/>
      <c r="L58" s="9"/>
    </row>
    <row r="59" spans="2:13" ht="12.75" customHeight="1" x14ac:dyDescent="0.2">
      <c r="B59" s="349"/>
      <c r="C59" s="350"/>
      <c r="D59" s="350"/>
      <c r="E59" s="350"/>
      <c r="F59" s="350"/>
      <c r="G59" s="350"/>
      <c r="H59" s="350"/>
      <c r="I59" s="351"/>
      <c r="K59" s="9"/>
      <c r="L59" s="9"/>
    </row>
    <row r="60" spans="2:13" ht="12.75" customHeight="1" x14ac:dyDescent="0.2">
      <c r="B60" s="349"/>
      <c r="C60" s="350"/>
      <c r="D60" s="350"/>
      <c r="E60" s="350"/>
      <c r="F60" s="350"/>
      <c r="G60" s="350"/>
      <c r="H60" s="350"/>
      <c r="I60" s="351"/>
      <c r="K60" s="9"/>
      <c r="L60" s="9"/>
    </row>
    <row r="61" spans="2:13" ht="12.75" customHeight="1" x14ac:dyDescent="0.2">
      <c r="B61" s="349"/>
      <c r="C61" s="350"/>
      <c r="D61" s="350"/>
      <c r="E61" s="350"/>
      <c r="F61" s="350"/>
      <c r="G61" s="350"/>
      <c r="H61" s="350"/>
      <c r="I61" s="351"/>
      <c r="K61" s="9"/>
      <c r="L61" s="9"/>
    </row>
    <row r="62" spans="2:13" ht="12.75" customHeight="1" x14ac:dyDescent="0.2">
      <c r="B62" s="349"/>
      <c r="C62" s="350"/>
      <c r="D62" s="350"/>
      <c r="E62" s="350"/>
      <c r="F62" s="350"/>
      <c r="G62" s="350"/>
      <c r="H62" s="350"/>
      <c r="I62" s="351"/>
    </row>
    <row r="63" spans="2:13" ht="12.75" customHeight="1" thickBot="1" x14ac:dyDescent="0.25">
      <c r="B63" s="331" t="s">
        <v>1</v>
      </c>
      <c r="C63" s="332"/>
      <c r="D63" s="332"/>
      <c r="E63" s="333"/>
      <c r="F63" s="215">
        <f>'RFP Budget Cost Detail'!I28</f>
        <v>0</v>
      </c>
      <c r="G63" s="215">
        <f>'RFP Budget Cost Detail'!I29</f>
        <v>0</v>
      </c>
      <c r="H63" s="215">
        <f>SUM(F63:G63)</f>
        <v>0</v>
      </c>
      <c r="I63" s="216">
        <f>'RFP Budget Cost Detail'!J30</f>
        <v>0</v>
      </c>
      <c r="K63" s="9"/>
      <c r="M63" s="9"/>
    </row>
    <row r="64" spans="2:13" customFormat="1" ht="12.75" customHeight="1" thickBot="1" x14ac:dyDescent="0.25"/>
    <row r="65" spans="2:13" ht="12.75" customHeight="1" x14ac:dyDescent="0.2">
      <c r="B65" s="369" t="s">
        <v>129</v>
      </c>
      <c r="C65" s="370"/>
      <c r="D65" s="370"/>
      <c r="E65" s="370"/>
      <c r="F65" s="370"/>
      <c r="G65" s="370"/>
      <c r="H65" s="370"/>
      <c r="I65" s="371"/>
    </row>
    <row r="66" spans="2:13" ht="12.75" customHeight="1" x14ac:dyDescent="0.2">
      <c r="B66" s="349"/>
      <c r="C66" s="350"/>
      <c r="D66" s="350"/>
      <c r="E66" s="350"/>
      <c r="F66" s="350"/>
      <c r="G66" s="350"/>
      <c r="H66" s="350"/>
      <c r="I66" s="351"/>
    </row>
    <row r="67" spans="2:13" ht="12.75" customHeight="1" x14ac:dyDescent="0.2">
      <c r="B67" s="349"/>
      <c r="C67" s="350"/>
      <c r="D67" s="350"/>
      <c r="E67" s="350"/>
      <c r="F67" s="350"/>
      <c r="G67" s="350"/>
      <c r="H67" s="350"/>
      <c r="I67" s="351"/>
    </row>
    <row r="68" spans="2:13" ht="12.75" customHeight="1" x14ac:dyDescent="0.2">
      <c r="B68" s="349"/>
      <c r="C68" s="350"/>
      <c r="D68" s="350"/>
      <c r="E68" s="350"/>
      <c r="F68" s="350"/>
      <c r="G68" s="350"/>
      <c r="H68" s="350"/>
      <c r="I68" s="351"/>
    </row>
    <row r="69" spans="2:13" ht="12.75" customHeight="1" x14ac:dyDescent="0.2">
      <c r="B69" s="349"/>
      <c r="C69" s="350"/>
      <c r="D69" s="350"/>
      <c r="E69" s="350"/>
      <c r="F69" s="350"/>
      <c r="G69" s="350"/>
      <c r="H69" s="350"/>
      <c r="I69" s="351"/>
    </row>
    <row r="70" spans="2:13" ht="12.75" customHeight="1" thickBot="1" x14ac:dyDescent="0.25">
      <c r="B70" s="364"/>
      <c r="C70" s="365"/>
      <c r="D70" s="365"/>
      <c r="E70" s="365"/>
      <c r="F70" s="365"/>
      <c r="G70" s="365"/>
      <c r="H70" s="365"/>
      <c r="I70" s="366"/>
      <c r="K70" s="9"/>
      <c r="L70" s="9"/>
    </row>
    <row r="71" spans="2:13" ht="12.75" customHeight="1" x14ac:dyDescent="0.2">
      <c r="B71" s="328" t="s">
        <v>15</v>
      </c>
      <c r="C71" s="329"/>
      <c r="D71" s="329"/>
      <c r="E71" s="330"/>
      <c r="F71" s="233">
        <f>'RFP Budget Cost Detail'!I33</f>
        <v>0</v>
      </c>
      <c r="G71" s="233">
        <f>'RFP Budget Cost Detail'!I34</f>
        <v>0</v>
      </c>
      <c r="H71" s="233">
        <f>F71+G71</f>
        <v>0</v>
      </c>
      <c r="I71" s="234">
        <f>'RFP Budget Cost Detail'!J35</f>
        <v>0</v>
      </c>
      <c r="K71" s="9"/>
      <c r="M71" s="9"/>
    </row>
    <row r="72" spans="2:13" customFormat="1" ht="12.75" customHeight="1" thickBot="1" x14ac:dyDescent="0.25"/>
    <row r="73" spans="2:13" ht="12.75" customHeight="1" x14ac:dyDescent="0.2">
      <c r="B73" s="369" t="s">
        <v>130</v>
      </c>
      <c r="C73" s="370"/>
      <c r="D73" s="370"/>
      <c r="E73" s="370"/>
      <c r="F73" s="370"/>
      <c r="G73" s="370"/>
      <c r="H73" s="370"/>
      <c r="I73" s="371"/>
    </row>
    <row r="74" spans="2:13" ht="12.75" customHeight="1" x14ac:dyDescent="0.2">
      <c r="B74" s="349"/>
      <c r="C74" s="350"/>
      <c r="D74" s="350"/>
      <c r="E74" s="350"/>
      <c r="F74" s="350"/>
      <c r="G74" s="350"/>
      <c r="H74" s="350"/>
      <c r="I74" s="351"/>
    </row>
    <row r="75" spans="2:13" ht="12.75" customHeight="1" x14ac:dyDescent="0.2">
      <c r="B75" s="349"/>
      <c r="C75" s="350"/>
      <c r="D75" s="350"/>
      <c r="E75" s="350"/>
      <c r="F75" s="350"/>
      <c r="G75" s="350"/>
      <c r="H75" s="350"/>
      <c r="I75" s="351"/>
    </row>
    <row r="76" spans="2:13" ht="12.75" customHeight="1" x14ac:dyDescent="0.2">
      <c r="B76" s="349"/>
      <c r="C76" s="350"/>
      <c r="D76" s="350"/>
      <c r="E76" s="350"/>
      <c r="F76" s="350"/>
      <c r="G76" s="350"/>
      <c r="H76" s="350"/>
      <c r="I76" s="351"/>
    </row>
    <row r="77" spans="2:13" ht="12.75" customHeight="1" x14ac:dyDescent="0.2">
      <c r="B77" s="349"/>
      <c r="C77" s="350"/>
      <c r="D77" s="350"/>
      <c r="E77" s="350"/>
      <c r="F77" s="350"/>
      <c r="G77" s="350"/>
      <c r="H77" s="350"/>
      <c r="I77" s="351"/>
    </row>
    <row r="78" spans="2:13" ht="12.75" customHeight="1" x14ac:dyDescent="0.2">
      <c r="B78" s="349"/>
      <c r="C78" s="350"/>
      <c r="D78" s="350"/>
      <c r="E78" s="350"/>
      <c r="F78" s="350"/>
      <c r="G78" s="350"/>
      <c r="H78" s="350"/>
      <c r="I78" s="351"/>
    </row>
    <row r="79" spans="2:13" ht="12.75" customHeight="1" thickBot="1" x14ac:dyDescent="0.25">
      <c r="B79" s="331" t="s">
        <v>3</v>
      </c>
      <c r="C79" s="332"/>
      <c r="D79" s="332"/>
      <c r="E79" s="333"/>
      <c r="F79" s="215">
        <f>'RFP Budget Cost Detail'!I38</f>
        <v>0</v>
      </c>
      <c r="G79" s="215">
        <f>'RFP Budget Cost Detail'!I39</f>
        <v>0</v>
      </c>
      <c r="H79" s="215">
        <f>SUM(F79:G79)</f>
        <v>0</v>
      </c>
      <c r="I79" s="216">
        <f>'RFP Budget Cost Detail'!J40</f>
        <v>0</v>
      </c>
      <c r="K79" s="9"/>
      <c r="L79" s="9"/>
      <c r="M79" s="9"/>
    </row>
    <row r="80" spans="2:13" customFormat="1" ht="12.75" customHeight="1" thickBot="1" x14ac:dyDescent="0.25"/>
    <row r="81" spans="2:13" ht="12.75" customHeight="1" x14ac:dyDescent="0.2">
      <c r="B81" s="367" t="s">
        <v>21</v>
      </c>
      <c r="C81" s="368"/>
      <c r="D81" s="368"/>
      <c r="E81" s="368"/>
      <c r="F81" s="191">
        <f>F8+F31+F39+F47+F55+F63+F71+F79</f>
        <v>0</v>
      </c>
      <c r="G81" s="191">
        <f>SUM(G8+G31+G39+G47+G55+G63+G71+G79)</f>
        <v>0</v>
      </c>
      <c r="H81" s="192">
        <f>SUM(H8+H31+H39+H47+H55+H63+H71+H79)</f>
        <v>0</v>
      </c>
      <c r="I81" s="193">
        <f>I8+I31+I39+I47+I55+I63+I71+I79</f>
        <v>0</v>
      </c>
      <c r="K81" s="9"/>
      <c r="L81" s="9"/>
      <c r="M81" s="9"/>
    </row>
    <row r="82" spans="2:13" ht="12.75" customHeight="1" x14ac:dyDescent="0.2">
      <c r="B82" s="337" t="s">
        <v>17</v>
      </c>
      <c r="C82" s="338"/>
      <c r="D82" s="338"/>
      <c r="E82" s="338"/>
      <c r="F82" s="187">
        <f>'RFP Budget Cost Detail'!I51</f>
        <v>0</v>
      </c>
      <c r="G82" s="187">
        <f>'RFP Budget Cost Detail'!I57</f>
        <v>0</v>
      </c>
      <c r="H82" s="194">
        <f>SUM(F82:G82)</f>
        <v>0</v>
      </c>
      <c r="I82" s="195">
        <f>'RFP Budget Cost Detail'!J51+'RFP Budget Cost Detail'!J57</f>
        <v>0</v>
      </c>
      <c r="K82" s="9"/>
      <c r="L82" s="9"/>
      <c r="M82" s="9"/>
    </row>
    <row r="83" spans="2:13" ht="12.75" customHeight="1" x14ac:dyDescent="0.2">
      <c r="B83" s="355" t="s">
        <v>110</v>
      </c>
      <c r="C83" s="356"/>
      <c r="D83" s="356"/>
      <c r="E83" s="357"/>
      <c r="F83" s="196">
        <f>SUM(F81+F82)</f>
        <v>0</v>
      </c>
      <c r="G83" s="196">
        <f>SUM(G81+G82)</f>
        <v>0</v>
      </c>
      <c r="H83" s="196">
        <f>SUM(H81+H82)</f>
        <v>0</v>
      </c>
      <c r="I83" s="197">
        <f>SUM(I81+I82)</f>
        <v>0</v>
      </c>
      <c r="K83" s="9"/>
      <c r="L83" s="9"/>
      <c r="M83" s="9"/>
    </row>
    <row r="84" spans="2:13" ht="12.75" customHeight="1" thickBot="1" x14ac:dyDescent="0.25">
      <c r="B84" s="324" t="s">
        <v>101</v>
      </c>
      <c r="C84" s="325"/>
      <c r="D84" s="325"/>
      <c r="E84" s="325"/>
      <c r="F84" s="198"/>
      <c r="G84" s="198"/>
      <c r="H84" s="198">
        <f>'RFP Budget Cost Detail'!I61</f>
        <v>0</v>
      </c>
      <c r="I84" s="199"/>
      <c r="K84" s="9"/>
    </row>
    <row r="85" spans="2:13" ht="12.75" customHeight="1" thickBot="1" x14ac:dyDescent="0.25">
      <c r="B85" s="326" t="s">
        <v>29</v>
      </c>
      <c r="C85" s="327"/>
      <c r="D85" s="327"/>
      <c r="E85" s="327"/>
      <c r="F85" s="200">
        <f>F83+F84</f>
        <v>0</v>
      </c>
      <c r="G85" s="200">
        <f t="shared" ref="G85:H85" si="0">G83+G84</f>
        <v>0</v>
      </c>
      <c r="H85" s="200">
        <f t="shared" si="0"/>
        <v>0</v>
      </c>
      <c r="I85" s="201">
        <f>I81+I82+I84</f>
        <v>0</v>
      </c>
      <c r="K85" s="9"/>
      <c r="L85" s="9"/>
      <c r="M85" s="33"/>
    </row>
    <row r="87" spans="2:13" x14ac:dyDescent="0.2">
      <c r="F87" s="9"/>
      <c r="G87" s="9"/>
      <c r="H87" s="9"/>
      <c r="I87" s="9"/>
    </row>
    <row r="89" spans="2:13" ht="12.75" customHeight="1" x14ac:dyDescent="0.2">
      <c r="H89" s="9"/>
      <c r="I89" s="9"/>
    </row>
    <row r="90" spans="2:13" ht="12.75" customHeight="1" x14ac:dyDescent="0.2"/>
    <row r="91" spans="2:13" ht="12.75" customHeight="1" x14ac:dyDescent="0.2">
      <c r="H91" s="9"/>
    </row>
    <row r="93" spans="2:13" x14ac:dyDescent="0.2">
      <c r="F93" s="13"/>
      <c r="G93" s="13"/>
      <c r="H93" s="13"/>
      <c r="I93" s="13"/>
    </row>
    <row r="95" spans="2:13" x14ac:dyDescent="0.2">
      <c r="F95" s="13"/>
      <c r="G95" s="13"/>
      <c r="H95" s="13"/>
      <c r="I95" s="13"/>
    </row>
    <row r="96" spans="2:13" ht="12.75" customHeight="1" x14ac:dyDescent="0.2">
      <c r="F96" s="13"/>
    </row>
    <row r="97" spans="6:13" ht="12.75" customHeight="1" x14ac:dyDescent="0.2">
      <c r="F97" s="32"/>
      <c r="G97" s="33"/>
      <c r="H97" s="32"/>
    </row>
    <row r="99" spans="6:13" x14ac:dyDescent="0.2">
      <c r="F99" s="32"/>
      <c r="G99" s="32"/>
      <c r="H99" s="32"/>
      <c r="I99" s="9"/>
    </row>
    <row r="100" spans="6:13" x14ac:dyDescent="0.2">
      <c r="K100" s="9"/>
    </row>
    <row r="101" spans="6:13" x14ac:dyDescent="0.2">
      <c r="H101" s="32"/>
    </row>
    <row r="102" spans="6:13" x14ac:dyDescent="0.2">
      <c r="H102" s="39"/>
    </row>
    <row r="103" spans="6:13" x14ac:dyDescent="0.2">
      <c r="H103" s="32"/>
    </row>
    <row r="104" spans="6:13" x14ac:dyDescent="0.2">
      <c r="H104" s="32"/>
    </row>
    <row r="105" spans="6:13" x14ac:dyDescent="0.2">
      <c r="H105" s="32"/>
    </row>
    <row r="106" spans="6:13" x14ac:dyDescent="0.2">
      <c r="K106" s="9"/>
    </row>
    <row r="107" spans="6:13" x14ac:dyDescent="0.2">
      <c r="K107" s="9"/>
      <c r="M107" s="9"/>
    </row>
    <row r="109" spans="6:13" x14ac:dyDescent="0.2">
      <c r="K109" s="9"/>
      <c r="M109" s="9"/>
    </row>
    <row r="110" spans="6:13" x14ac:dyDescent="0.2">
      <c r="K110" s="9"/>
      <c r="M110" s="9"/>
    </row>
    <row r="111" spans="6:13" x14ac:dyDescent="0.2">
      <c r="K111" s="9"/>
      <c r="M111" s="9"/>
    </row>
  </sheetData>
  <sheetProtection algorithmName="SHA-512" hashValue="fAhndCdmXQQ7mkhLTipK0rBoEX0SP4MUp18/7VvFNfZdDVwt54gO4vJgQXUBSrQWUBEomGLPw2/dVLnTttYO6Q==" saltValue="hyJed59e2OzEwyO7QAoXRA==" spinCount="100000" sheet="1" insertRows="0"/>
  <mergeCells count="35">
    <mergeCell ref="B2:I2"/>
    <mergeCell ref="B4:E4"/>
    <mergeCell ref="B33:I33"/>
    <mergeCell ref="B5:I5"/>
    <mergeCell ref="B50:I54"/>
    <mergeCell ref="AH9:AO23"/>
    <mergeCell ref="B82:E82"/>
    <mergeCell ref="AH25:AO30"/>
    <mergeCell ref="B34:I38"/>
    <mergeCell ref="B42:I46"/>
    <mergeCell ref="B58:I62"/>
    <mergeCell ref="B66:I70"/>
    <mergeCell ref="B74:I78"/>
    <mergeCell ref="B81:E81"/>
    <mergeCell ref="B41:I41"/>
    <mergeCell ref="B49:I49"/>
    <mergeCell ref="B57:I57"/>
    <mergeCell ref="B65:I65"/>
    <mergeCell ref="B73:I73"/>
    <mergeCell ref="B84:E84"/>
    <mergeCell ref="B85:E85"/>
    <mergeCell ref="B71:E71"/>
    <mergeCell ref="B47:E47"/>
    <mergeCell ref="B6:E6"/>
    <mergeCell ref="B7:E7"/>
    <mergeCell ref="B8:E8"/>
    <mergeCell ref="B24:I24"/>
    <mergeCell ref="B31:E31"/>
    <mergeCell ref="B39:E39"/>
    <mergeCell ref="B55:E55"/>
    <mergeCell ref="B63:E63"/>
    <mergeCell ref="B79:E79"/>
    <mergeCell ref="B9:I23"/>
    <mergeCell ref="B25:I30"/>
    <mergeCell ref="B83:E83"/>
  </mergeCells>
  <phoneticPr fontId="12" type="noConversion"/>
  <pageMargins left="0.45" right="0.45" top="0.25" bottom="0.25" header="0" footer="0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RFP Budget Personnel Detail</vt:lpstr>
      <vt:lpstr>RFP Budget Cost Detail</vt:lpstr>
      <vt:lpstr>RFP Budget Summary &amp; Narrative</vt:lpstr>
      <vt:lpstr>'RFP Budget Cost Detail'!Print_Area</vt:lpstr>
      <vt:lpstr>'RFP Budget Personnel Detail'!Print_Area</vt:lpstr>
      <vt:lpstr>'RFP Budget Summary &amp; Narrative'!Print_Area</vt:lpstr>
    </vt:vector>
  </TitlesOfParts>
  <Company>San Diego Workforce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Jim Demeaux</cp:lastModifiedBy>
  <cp:lastPrinted>2016-06-04T00:15:13Z</cp:lastPrinted>
  <dcterms:created xsi:type="dcterms:W3CDTF">2005-05-31T16:58:08Z</dcterms:created>
  <dcterms:modified xsi:type="dcterms:W3CDTF">2017-09-27T16:15:48Z</dcterms:modified>
</cp:coreProperties>
</file>